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LDiána\Desktop\ÓRAREND 2024_2025\"/>
    </mc:Choice>
  </mc:AlternateContent>
  <xr:revisionPtr revIDLastSave="0" documentId="8_{95FCBE63-C595-440B-80AC-782A422AECE8}" xr6:coauthVersionLast="36" xr6:coauthVersionMax="36" xr10:uidLastSave="{00000000-0000-0000-0000-000000000000}"/>
  <bookViews>
    <workbookView xWindow="0" yWindow="0" windowWidth="17256" windowHeight="4944" tabRatio="916" activeTab="8" xr2:uid="{00000000-000D-0000-FFFF-FFFF00000000}"/>
  </bookViews>
  <sheets>
    <sheet name="Asztalos" sheetId="1" r:id="rId1"/>
    <sheet name="Kőműves" sheetId="2" r:id="rId2"/>
    <sheet name="festő" sheetId="4" r:id="rId3"/>
    <sheet name="kereskedelmi értékesítő" sheetId="11" r:id="rId4"/>
    <sheet name="villanyszerelő" sheetId="5" r:id="rId5"/>
    <sheet name="gépi forgácsoló" sheetId="6" r:id="rId6"/>
    <sheet name="hegesztő" sheetId="7" r:id="rId7"/>
    <sheet name="szoci" sheetId="8" r:id="rId8"/>
    <sheet name="pincér" sheetId="9" r:id="rId9"/>
    <sheet name="szakács" sheetId="10" r:id="rId10"/>
    <sheet name="ggytt" sheetId="12" r:id="rId11"/>
    <sheet name="info" sheetId="13" r:id="rId12"/>
    <sheet name="fodrász" sheetId="14" r:id="rId13"/>
    <sheet name="kozmetikus" sheetId="15" r:id="rId14"/>
    <sheet name="kereskedő" sheetId="16" r:id="rId15"/>
    <sheet name="vállalkozás 5 éves " sheetId="17" r:id="rId16"/>
    <sheet name="2 éves vállalkozás" sheetId="23" r:id="rId17"/>
    <sheet name="ápoló" sheetId="18" r:id="rId18"/>
    <sheet name="rendész" sheetId="19" r:id="rId19"/>
    <sheet name="Kisgyermek gondozó" sheetId="22" r:id="rId20"/>
    <sheet name="vendégtéri szaktechnikus" sheetId="20" r:id="rId21"/>
    <sheet name="szakács szt." sheetId="21" r:id="rId2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20" l="1"/>
  <c r="G27" i="20"/>
  <c r="F27" i="20"/>
  <c r="D27" i="20"/>
  <c r="E26" i="20"/>
  <c r="E25" i="20"/>
  <c r="E24" i="20"/>
  <c r="E23" i="20"/>
  <c r="E22" i="20"/>
  <c r="E21" i="20"/>
  <c r="H19" i="20"/>
  <c r="G19" i="20"/>
  <c r="F19" i="20"/>
  <c r="D19" i="20"/>
  <c r="H14" i="20"/>
  <c r="G14" i="20"/>
  <c r="F14" i="20"/>
  <c r="D14" i="20"/>
  <c r="G10" i="20"/>
  <c r="E10" i="20"/>
  <c r="D10" i="20"/>
  <c r="G7" i="20"/>
  <c r="F7" i="20"/>
  <c r="E7" i="20"/>
  <c r="D7" i="20"/>
  <c r="E22" i="21"/>
  <c r="E23" i="21"/>
  <c r="E24" i="21"/>
  <c r="E25" i="21"/>
  <c r="E26" i="21"/>
  <c r="E21" i="21"/>
  <c r="D27" i="21"/>
  <c r="F27" i="21"/>
  <c r="G27" i="21"/>
  <c r="H27" i="21"/>
  <c r="G19" i="21"/>
  <c r="H19" i="21"/>
  <c r="F19" i="21"/>
  <c r="G14" i="21"/>
  <c r="H14" i="21"/>
  <c r="F14" i="21"/>
  <c r="D14" i="21"/>
  <c r="D19" i="21"/>
  <c r="E10" i="21"/>
  <c r="G10" i="21"/>
  <c r="D10" i="21"/>
  <c r="E7" i="21"/>
  <c r="F7" i="21"/>
  <c r="G7" i="21"/>
  <c r="D7" i="21"/>
  <c r="G31" i="23"/>
  <c r="F31" i="23"/>
  <c r="D31" i="23"/>
  <c r="E30" i="23"/>
  <c r="E29" i="23"/>
  <c r="E28" i="23"/>
  <c r="E27" i="23"/>
  <c r="E26" i="23"/>
  <c r="E25" i="23"/>
  <c r="E24" i="23"/>
  <c r="E23" i="23"/>
  <c r="E22" i="23"/>
  <c r="E21" i="23"/>
  <c r="G19" i="23"/>
  <c r="F19" i="23"/>
  <c r="E19" i="23"/>
  <c r="D19" i="23"/>
  <c r="G36" i="16"/>
  <c r="F36" i="16"/>
  <c r="D45" i="15"/>
  <c r="D34" i="15"/>
  <c r="D26" i="15"/>
  <c r="E28" i="15"/>
  <c r="G9" i="12"/>
  <c r="F9" i="12"/>
  <c r="F14" i="12"/>
  <c r="G14" i="12"/>
  <c r="H16" i="10"/>
  <c r="G16" i="10"/>
  <c r="F16" i="10"/>
  <c r="D10" i="8"/>
  <c r="F11" i="2"/>
  <c r="D15" i="2"/>
  <c r="E15" i="2"/>
  <c r="E27" i="20" l="1"/>
  <c r="E27" i="21"/>
  <c r="E31" i="23"/>
  <c r="E39" i="17"/>
  <c r="E4" i="14"/>
  <c r="E12" i="22"/>
  <c r="E13" i="22"/>
  <c r="E14" i="22"/>
  <c r="E15" i="22"/>
  <c r="E16" i="22"/>
  <c r="E11" i="22"/>
  <c r="E4" i="22"/>
  <c r="E5" i="22"/>
  <c r="E6" i="22"/>
  <c r="E7" i="22"/>
  <c r="E8" i="22"/>
  <c r="E9" i="22"/>
  <c r="E3" i="22"/>
  <c r="G17" i="22"/>
  <c r="F17" i="22"/>
  <c r="D17" i="22"/>
  <c r="G10" i="22"/>
  <c r="F10" i="22"/>
  <c r="D10" i="22"/>
  <c r="E10" i="22" l="1"/>
  <c r="E17" i="22"/>
  <c r="G43" i="19" l="1"/>
  <c r="F43" i="19"/>
  <c r="D43" i="19"/>
  <c r="E42" i="19"/>
  <c r="E41" i="19"/>
  <c r="E40" i="19"/>
  <c r="E39" i="19"/>
  <c r="E38" i="19"/>
  <c r="E37" i="19"/>
  <c r="E36" i="19"/>
  <c r="E35" i="19"/>
  <c r="E34" i="19"/>
  <c r="E33" i="19"/>
  <c r="E32" i="19"/>
  <c r="G30" i="19"/>
  <c r="F30" i="19"/>
  <c r="D30" i="19"/>
  <c r="E29" i="19"/>
  <c r="E28" i="19"/>
  <c r="E27" i="19"/>
  <c r="E26" i="19"/>
  <c r="E25" i="19"/>
  <c r="E24" i="19"/>
  <c r="E23" i="19"/>
  <c r="G21" i="19"/>
  <c r="F21" i="19"/>
  <c r="D21" i="19"/>
  <c r="E21" i="19" s="1"/>
  <c r="E20" i="19"/>
  <c r="E19" i="19"/>
  <c r="E18" i="19"/>
  <c r="E17" i="19"/>
  <c r="E16" i="19"/>
  <c r="G15" i="19"/>
  <c r="F15" i="19"/>
  <c r="D15" i="19"/>
  <c r="E14" i="19"/>
  <c r="E12" i="19"/>
  <c r="E11" i="19"/>
  <c r="E10" i="19"/>
  <c r="E9" i="19"/>
  <c r="G8" i="19"/>
  <c r="F8" i="19"/>
  <c r="D8" i="19"/>
  <c r="E7" i="19"/>
  <c r="E6" i="19"/>
  <c r="E5" i="19"/>
  <c r="E4" i="19"/>
  <c r="E3" i="19"/>
  <c r="E30" i="19" l="1"/>
  <c r="E15" i="19"/>
  <c r="E8" i="19"/>
  <c r="E43" i="19"/>
  <c r="E10" i="7"/>
  <c r="E11" i="7"/>
  <c r="E12" i="7"/>
  <c r="E13" i="7"/>
  <c r="E14" i="7"/>
  <c r="E9" i="7"/>
  <c r="E8" i="7"/>
  <c r="E18" i="7"/>
  <c r="E19" i="7"/>
  <c r="E20" i="7"/>
  <c r="E17" i="7"/>
  <c r="J121" i="18" l="1"/>
  <c r="I121" i="18"/>
  <c r="G121" i="18"/>
  <c r="E121" i="18"/>
  <c r="J110" i="18"/>
  <c r="I110" i="18"/>
  <c r="G110" i="18"/>
  <c r="E110" i="18"/>
  <c r="J89" i="18"/>
  <c r="I89" i="18"/>
  <c r="H89" i="18"/>
  <c r="F89" i="18"/>
  <c r="E89" i="18"/>
  <c r="G88" i="18"/>
  <c r="G87" i="18"/>
  <c r="G86" i="18"/>
  <c r="G85" i="18"/>
  <c r="G84" i="18"/>
  <c r="G83" i="18"/>
  <c r="G82" i="18"/>
  <c r="G81" i="18"/>
  <c r="G80" i="18"/>
  <c r="G79" i="18"/>
  <c r="G78" i="18"/>
  <c r="G77" i="18"/>
  <c r="G76" i="18"/>
  <c r="G75" i="18"/>
  <c r="G72" i="18"/>
  <c r="G71" i="18"/>
  <c r="G70" i="18"/>
  <c r="G69" i="18"/>
  <c r="G68" i="18"/>
  <c r="G67" i="18"/>
  <c r="G66" i="18"/>
  <c r="G65" i="18"/>
  <c r="G64" i="18"/>
  <c r="G63" i="18"/>
  <c r="G62" i="18"/>
  <c r="G61" i="18"/>
  <c r="G60" i="18"/>
  <c r="G59" i="18"/>
  <c r="G58" i="18"/>
  <c r="G57" i="18"/>
  <c r="G56" i="18"/>
  <c r="G55" i="18"/>
  <c r="G54" i="18"/>
  <c r="G53" i="18"/>
  <c r="G52" i="18"/>
  <c r="G51" i="18"/>
  <c r="G50" i="18"/>
  <c r="G49" i="18"/>
  <c r="J47" i="18"/>
  <c r="I47" i="18"/>
  <c r="H47" i="18"/>
  <c r="F47" i="18"/>
  <c r="E47" i="18"/>
  <c r="G46" i="18"/>
  <c r="G45" i="18"/>
  <c r="G44" i="18"/>
  <c r="G43" i="18"/>
  <c r="G42" i="18"/>
  <c r="G41" i="18"/>
  <c r="G40" i="18"/>
  <c r="G39" i="18"/>
  <c r="G38" i="18"/>
  <c r="G36" i="18"/>
  <c r="J34" i="18"/>
  <c r="I34" i="18"/>
  <c r="H34" i="18"/>
  <c r="F34" i="18"/>
  <c r="E34" i="18"/>
  <c r="G33" i="18"/>
  <c r="G32" i="18"/>
  <c r="G31" i="18"/>
  <c r="G30" i="18"/>
  <c r="G29" i="18"/>
  <c r="G28" i="18"/>
  <c r="G27" i="18"/>
  <c r="G26" i="18"/>
  <c r="G25" i="18"/>
  <c r="G24" i="18"/>
  <c r="J22" i="18"/>
  <c r="I22" i="18"/>
  <c r="H22" i="18"/>
  <c r="F22" i="18"/>
  <c r="E22" i="18"/>
  <c r="G21" i="18"/>
  <c r="G20" i="18"/>
  <c r="G19" i="18"/>
  <c r="G18" i="18"/>
  <c r="G17" i="18"/>
  <c r="G16" i="18"/>
  <c r="G15" i="18"/>
  <c r="J14" i="18"/>
  <c r="I14" i="18"/>
  <c r="H14" i="18"/>
  <c r="F14" i="18"/>
  <c r="E14" i="18"/>
  <c r="G13" i="18"/>
  <c r="G12" i="18"/>
  <c r="G11" i="18"/>
  <c r="G10" i="18"/>
  <c r="G8" i="18"/>
  <c r="G7" i="18"/>
  <c r="G6" i="18"/>
  <c r="G5" i="18"/>
  <c r="G4" i="18"/>
  <c r="G3" i="18"/>
  <c r="G47" i="18" l="1"/>
  <c r="G34" i="18"/>
  <c r="G22" i="18"/>
  <c r="G14" i="18"/>
  <c r="G89" i="18"/>
  <c r="G42" i="17"/>
  <c r="F42" i="17"/>
  <c r="D42" i="17"/>
  <c r="E41" i="17"/>
  <c r="E40" i="17"/>
  <c r="E38" i="17"/>
  <c r="E37" i="17"/>
  <c r="E36" i="17"/>
  <c r="E35" i="17"/>
  <c r="E34" i="17"/>
  <c r="G31" i="17"/>
  <c r="F31" i="17"/>
  <c r="D31" i="17"/>
  <c r="E30" i="17"/>
  <c r="E29" i="17"/>
  <c r="E28" i="17"/>
  <c r="E27" i="17"/>
  <c r="E26" i="17"/>
  <c r="E25" i="17"/>
  <c r="E24" i="17"/>
  <c r="E23" i="17"/>
  <c r="E22" i="17"/>
  <c r="G20" i="17"/>
  <c r="F20" i="17"/>
  <c r="D20" i="17"/>
  <c r="E19" i="17"/>
  <c r="E18" i="17"/>
  <c r="E17" i="17"/>
  <c r="E16" i="17"/>
  <c r="E15" i="17"/>
  <c r="E14" i="17"/>
  <c r="E13" i="17"/>
  <c r="E12" i="17"/>
  <c r="G11" i="17"/>
  <c r="F11" i="17"/>
  <c r="D11" i="17"/>
  <c r="E10" i="17"/>
  <c r="E9" i="17"/>
  <c r="E8" i="17"/>
  <c r="G7" i="17"/>
  <c r="F7" i="17"/>
  <c r="D7" i="17"/>
  <c r="E6" i="17"/>
  <c r="E5" i="17"/>
  <c r="E4" i="17"/>
  <c r="E3" i="17"/>
  <c r="D36" i="16"/>
  <c r="E44" i="15"/>
  <c r="E35" i="16"/>
  <c r="E33" i="16"/>
  <c r="E31" i="16"/>
  <c r="G27" i="16"/>
  <c r="F27" i="16"/>
  <c r="D27" i="16"/>
  <c r="E26" i="16"/>
  <c r="E25" i="16"/>
  <c r="E24" i="16"/>
  <c r="E23" i="16"/>
  <c r="E22" i="16"/>
  <c r="E21" i="16"/>
  <c r="G19" i="16"/>
  <c r="F19" i="16"/>
  <c r="D19" i="16"/>
  <c r="E17" i="16"/>
  <c r="E16" i="16"/>
  <c r="E14" i="16"/>
  <c r="E13" i="16"/>
  <c r="G12" i="16"/>
  <c r="F12" i="16"/>
  <c r="D12" i="16"/>
  <c r="E11" i="16"/>
  <c r="E10" i="16"/>
  <c r="E9" i="16"/>
  <c r="E8" i="16"/>
  <c r="G7" i="16"/>
  <c r="F7" i="16"/>
  <c r="D7" i="16"/>
  <c r="E6" i="16"/>
  <c r="E5" i="16"/>
  <c r="E4" i="16"/>
  <c r="E3" i="16"/>
  <c r="E11" i="17" l="1"/>
  <c r="E42" i="17"/>
  <c r="E36" i="16"/>
  <c r="E7" i="16"/>
  <c r="E19" i="16"/>
  <c r="E12" i="16"/>
  <c r="E20" i="17"/>
  <c r="E31" i="17"/>
  <c r="E7" i="17"/>
  <c r="E27" i="16"/>
  <c r="H11" i="15" l="1"/>
  <c r="H19" i="15"/>
  <c r="H26" i="15"/>
  <c r="H34" i="15"/>
  <c r="H45" i="15"/>
  <c r="G45" i="15"/>
  <c r="F45" i="15"/>
  <c r="E43" i="15"/>
  <c r="E42" i="15"/>
  <c r="G34" i="15"/>
  <c r="F34" i="15"/>
  <c r="E33" i="15"/>
  <c r="E32" i="15"/>
  <c r="G26" i="15"/>
  <c r="F26" i="15"/>
  <c r="E26" i="15"/>
  <c r="E25" i="15"/>
  <c r="E20" i="15"/>
  <c r="G19" i="15"/>
  <c r="F19" i="15"/>
  <c r="D19" i="15"/>
  <c r="E18" i="15"/>
  <c r="E17" i="15"/>
  <c r="E16" i="15"/>
  <c r="E15" i="15"/>
  <c r="E14" i="15"/>
  <c r="E13" i="15"/>
  <c r="G11" i="15"/>
  <c r="F11" i="15"/>
  <c r="D11" i="15"/>
  <c r="E10" i="15"/>
  <c r="E8" i="15"/>
  <c r="E7" i="15"/>
  <c r="E6" i="15"/>
  <c r="E5" i="15"/>
  <c r="E4" i="15"/>
  <c r="E3" i="15"/>
  <c r="G24" i="14"/>
  <c r="H24" i="14"/>
  <c r="H30" i="14"/>
  <c r="H38" i="14"/>
  <c r="G38" i="14"/>
  <c r="F38" i="14"/>
  <c r="D38" i="14"/>
  <c r="E37" i="14"/>
  <c r="E36" i="14"/>
  <c r="E35" i="14"/>
  <c r="E34" i="14"/>
  <c r="E33" i="14"/>
  <c r="E32" i="14"/>
  <c r="G30" i="14"/>
  <c r="F30" i="14"/>
  <c r="D30" i="14"/>
  <c r="E29" i="14"/>
  <c r="E27" i="14"/>
  <c r="E26" i="14"/>
  <c r="F24" i="14"/>
  <c r="D24" i="14"/>
  <c r="E24" i="14" s="1"/>
  <c r="E23" i="14"/>
  <c r="E22" i="14"/>
  <c r="E21" i="14"/>
  <c r="E20" i="14"/>
  <c r="E19" i="14"/>
  <c r="G18" i="14"/>
  <c r="F18" i="14"/>
  <c r="D18" i="14"/>
  <c r="E17" i="14"/>
  <c r="E16" i="14"/>
  <c r="E15" i="14"/>
  <c r="E14" i="14"/>
  <c r="E13" i="14"/>
  <c r="E12" i="14"/>
  <c r="G11" i="14"/>
  <c r="F11" i="14"/>
  <c r="D11" i="14"/>
  <c r="E10" i="14"/>
  <c r="E9" i="14"/>
  <c r="E8" i="14"/>
  <c r="E7" i="14"/>
  <c r="E6" i="14"/>
  <c r="E5" i="14"/>
  <c r="E3" i="14"/>
  <c r="G17" i="13"/>
  <c r="F17" i="13"/>
  <c r="G29" i="13"/>
  <c r="F29" i="13"/>
  <c r="D29" i="13"/>
  <c r="E28" i="13"/>
  <c r="E27" i="13"/>
  <c r="E26" i="13"/>
  <c r="E25" i="13"/>
  <c r="E24" i="13"/>
  <c r="G23" i="13"/>
  <c r="F23" i="13"/>
  <c r="D23" i="13"/>
  <c r="E22" i="13"/>
  <c r="E18" i="13"/>
  <c r="D17" i="13"/>
  <c r="E17" i="13" s="1"/>
  <c r="E16" i="13"/>
  <c r="E12" i="13"/>
  <c r="G11" i="13"/>
  <c r="F11" i="13"/>
  <c r="D11" i="13"/>
  <c r="E10" i="13"/>
  <c r="E9" i="13"/>
  <c r="E8" i="13"/>
  <c r="G7" i="13"/>
  <c r="F7" i="13"/>
  <c r="D7" i="13"/>
  <c r="E6" i="13"/>
  <c r="E5" i="13"/>
  <c r="E4" i="13"/>
  <c r="E3" i="13"/>
  <c r="G31" i="12"/>
  <c r="F31" i="12"/>
  <c r="D31" i="12"/>
  <c r="E30" i="12"/>
  <c r="E29" i="12"/>
  <c r="E28" i="12"/>
  <c r="E27" i="12"/>
  <c r="E26" i="12"/>
  <c r="E25" i="12"/>
  <c r="G23" i="12"/>
  <c r="F23" i="12"/>
  <c r="D23" i="12"/>
  <c r="E22" i="12"/>
  <c r="E21" i="12"/>
  <c r="E20" i="12"/>
  <c r="E19" i="12"/>
  <c r="E18" i="12"/>
  <c r="E17" i="12"/>
  <c r="E16" i="12"/>
  <c r="D14" i="12"/>
  <c r="E13" i="12"/>
  <c r="E12" i="12"/>
  <c r="E11" i="12"/>
  <c r="E10" i="12"/>
  <c r="D9" i="12"/>
  <c r="E8" i="12"/>
  <c r="E7" i="12"/>
  <c r="G6" i="12"/>
  <c r="F6" i="12"/>
  <c r="E6" i="12"/>
  <c r="D6" i="12"/>
  <c r="G20" i="11"/>
  <c r="F20" i="11"/>
  <c r="D20" i="11"/>
  <c r="E18" i="11"/>
  <c r="E16" i="11"/>
  <c r="G14" i="11"/>
  <c r="F14" i="11"/>
  <c r="D14" i="11"/>
  <c r="E13" i="11"/>
  <c r="E12" i="11"/>
  <c r="E11" i="11"/>
  <c r="E10" i="11"/>
  <c r="E9" i="11"/>
  <c r="G8" i="11"/>
  <c r="F8" i="11"/>
  <c r="D8" i="11"/>
  <c r="E7" i="11"/>
  <c r="E6" i="11"/>
  <c r="E5" i="11"/>
  <c r="E4" i="11"/>
  <c r="E3" i="11"/>
  <c r="H11" i="9"/>
  <c r="H17" i="9"/>
  <c r="G17" i="9"/>
  <c r="F17" i="9"/>
  <c r="D17" i="9"/>
  <c r="E16" i="9"/>
  <c r="E15" i="9"/>
  <c r="E14" i="9"/>
  <c r="E13" i="9"/>
  <c r="G11" i="9"/>
  <c r="F11" i="9"/>
  <c r="D11" i="9"/>
  <c r="E10" i="9"/>
  <c r="E9" i="9"/>
  <c r="E8" i="9"/>
  <c r="G7" i="9"/>
  <c r="F7" i="9"/>
  <c r="D7" i="9"/>
  <c r="E6" i="9"/>
  <c r="E5" i="9"/>
  <c r="E4" i="9"/>
  <c r="E3" i="9"/>
  <c r="E31" i="8"/>
  <c r="G32" i="8"/>
  <c r="F32" i="8"/>
  <c r="D32" i="8"/>
  <c r="E30" i="8"/>
  <c r="E29" i="8"/>
  <c r="E28" i="8"/>
  <c r="E26" i="8"/>
  <c r="G23" i="8"/>
  <c r="F23" i="8"/>
  <c r="D23" i="8"/>
  <c r="E22" i="8"/>
  <c r="E21" i="8"/>
  <c r="E20" i="8"/>
  <c r="E19" i="8"/>
  <c r="E18" i="8"/>
  <c r="E17" i="8"/>
  <c r="E16" i="8"/>
  <c r="E15" i="8"/>
  <c r="E14" i="8"/>
  <c r="E13" i="8"/>
  <c r="E12" i="8"/>
  <c r="E11" i="8"/>
  <c r="G10" i="8"/>
  <c r="F10" i="8"/>
  <c r="E9" i="8"/>
  <c r="E8" i="8"/>
  <c r="E7" i="8"/>
  <c r="E6" i="8"/>
  <c r="E5" i="8"/>
  <c r="E4" i="8"/>
  <c r="E3" i="8"/>
  <c r="G17" i="6"/>
  <c r="F17" i="6"/>
  <c r="D17" i="6"/>
  <c r="E16" i="6"/>
  <c r="E15" i="6"/>
  <c r="E14" i="6"/>
  <c r="E13" i="6"/>
  <c r="G11" i="6"/>
  <c r="F11" i="6"/>
  <c r="D11" i="6"/>
  <c r="E10" i="6"/>
  <c r="E9" i="6"/>
  <c r="E8" i="6"/>
  <c r="E7" i="6"/>
  <c r="G6" i="6"/>
  <c r="F6" i="6"/>
  <c r="D6" i="6"/>
  <c r="E5" i="6"/>
  <c r="E4" i="6"/>
  <c r="E3" i="6"/>
  <c r="F23" i="5"/>
  <c r="D23" i="5"/>
  <c r="E22" i="5"/>
  <c r="E21" i="5"/>
  <c r="E20" i="5"/>
  <c r="E19" i="5"/>
  <c r="E18" i="5"/>
  <c r="E17" i="5"/>
  <c r="G15" i="5"/>
  <c r="F15" i="5"/>
  <c r="D15" i="5"/>
  <c r="E14" i="5"/>
  <c r="E13" i="5"/>
  <c r="E12" i="5"/>
  <c r="E11" i="5"/>
  <c r="E10" i="5"/>
  <c r="E9" i="5"/>
  <c r="E8" i="5"/>
  <c r="E7" i="5"/>
  <c r="G6" i="5"/>
  <c r="F6" i="5"/>
  <c r="D6" i="5"/>
  <c r="E5" i="5"/>
  <c r="E4" i="5"/>
  <c r="E3" i="5"/>
  <c r="G19" i="4"/>
  <c r="F19" i="4"/>
  <c r="D19" i="4"/>
  <c r="E19" i="4" s="1"/>
  <c r="E18" i="4"/>
  <c r="E17" i="4"/>
  <c r="E16" i="4"/>
  <c r="E15" i="4"/>
  <c r="G13" i="4"/>
  <c r="F13" i="4"/>
  <c r="D13" i="4"/>
  <c r="E13" i="4" s="1"/>
  <c r="E12" i="4"/>
  <c r="E11" i="4"/>
  <c r="E10" i="4"/>
  <c r="E9" i="4"/>
  <c r="G8" i="4"/>
  <c r="F8" i="4"/>
  <c r="E8" i="4"/>
  <c r="E7" i="4"/>
  <c r="E5" i="4"/>
  <c r="E4" i="4"/>
  <c r="E3" i="4"/>
  <c r="G9" i="1"/>
  <c r="E6" i="1"/>
  <c r="E7" i="1"/>
  <c r="E8" i="1"/>
  <c r="E20" i="1"/>
  <c r="E21" i="1"/>
  <c r="E22" i="1"/>
  <c r="E23" i="1"/>
  <c r="E24" i="1"/>
  <c r="E11" i="1"/>
  <c r="E12" i="1"/>
  <c r="E13" i="1"/>
  <c r="E14" i="1"/>
  <c r="E15" i="1"/>
  <c r="E14" i="2"/>
  <c r="E9" i="2"/>
  <c r="D11" i="2"/>
  <c r="E11" i="2" s="1"/>
  <c r="G15" i="2"/>
  <c r="F15" i="2"/>
  <c r="E13" i="2"/>
  <c r="G11" i="2"/>
  <c r="G8" i="2"/>
  <c r="F8" i="2"/>
  <c r="E8" i="2"/>
  <c r="E7" i="2"/>
  <c r="E5" i="2"/>
  <c r="E4" i="2"/>
  <c r="E3" i="2"/>
  <c r="E19" i="1"/>
  <c r="E25" i="1"/>
  <c r="D26" i="1"/>
  <c r="E26" i="1" s="1"/>
  <c r="F26" i="1"/>
  <c r="G26" i="1"/>
  <c r="G17" i="1"/>
  <c r="F17" i="1"/>
  <c r="D17" i="1"/>
  <c r="E17" i="1" s="1"/>
  <c r="E16" i="1"/>
  <c r="E10" i="1"/>
  <c r="F9" i="1"/>
  <c r="E9" i="1"/>
  <c r="E5" i="1"/>
  <c r="E4" i="1"/>
  <c r="E3" i="1"/>
  <c r="E14" i="12" l="1"/>
  <c r="E9" i="12"/>
  <c r="E31" i="12"/>
  <c r="E17" i="6"/>
  <c r="E23" i="13"/>
  <c r="E45" i="15"/>
  <c r="E11" i="6"/>
  <c r="E10" i="8"/>
  <c r="E23" i="12"/>
  <c r="E6" i="6"/>
  <c r="E32" i="8"/>
  <c r="E23" i="8"/>
  <c r="E23" i="5"/>
  <c r="E8" i="11"/>
  <c r="E14" i="11"/>
  <c r="E20" i="11"/>
  <c r="E7" i="9"/>
  <c r="E34" i="15"/>
  <c r="E11" i="15"/>
  <c r="E19" i="15"/>
  <c r="E18" i="14"/>
  <c r="E11" i="14"/>
  <c r="E30" i="14"/>
  <c r="E38" i="14"/>
  <c r="E11" i="13"/>
  <c r="E29" i="13"/>
  <c r="E7" i="13"/>
  <c r="E17" i="9"/>
  <c r="E11" i="9"/>
  <c r="E6" i="5"/>
  <c r="E15" i="5"/>
  <c r="E73" i="18"/>
  <c r="G73" i="18"/>
  <c r="I73" i="18"/>
  <c r="F73" i="18"/>
  <c r="H73" i="18"/>
  <c r="J73" i="18"/>
</calcChain>
</file>

<file path=xl/sharedStrings.xml><?xml version="1.0" encoding="utf-8"?>
<sst xmlns="http://schemas.openxmlformats.org/spreadsheetml/2006/main" count="996" uniqueCount="362">
  <si>
    <t xml:space="preserve"> 4 0732 06 05 Festő, mázoló, tapétázó</t>
  </si>
  <si>
    <t>évf.</t>
  </si>
  <si>
    <t>Tantárgyak</t>
  </si>
  <si>
    <t>évi
 óraszám</t>
  </si>
  <si>
    <t>heti óraszám</t>
  </si>
  <si>
    <t>elmélet</t>
  </si>
  <si>
    <t>gyakorlat</t>
  </si>
  <si>
    <t>Építőipari közös ismeretek (Építőipari ágazat)</t>
  </si>
  <si>
    <t xml:space="preserve">1/9. </t>
  </si>
  <si>
    <t xml:space="preserve">Munkavállalói ismeretek </t>
  </si>
  <si>
    <t xml:space="preserve">Építőipari alapismeretek </t>
  </si>
  <si>
    <t xml:space="preserve">Építőipari kivitelezési alapismeretek </t>
  </si>
  <si>
    <t xml:space="preserve">Építőipari rajzi alapismeretek </t>
  </si>
  <si>
    <t xml:space="preserve">Munka- és környezetvédelem </t>
  </si>
  <si>
    <t xml:space="preserve">Évi összes óraszám </t>
  </si>
  <si>
    <t xml:space="preserve">Szakirányú oktatás </t>
  </si>
  <si>
    <t xml:space="preserve">2/10. </t>
  </si>
  <si>
    <t xml:space="preserve">Falfelületek festése, díszítése  </t>
  </si>
  <si>
    <t xml:space="preserve">Mázolási ismeretek  </t>
  </si>
  <si>
    <t xml:space="preserve">Tapétázási munkák ismerete   </t>
  </si>
  <si>
    <t>Évi összes óraszám szakmai</t>
  </si>
  <si>
    <t>Egybefüggő szakmai gyakorlat</t>
  </si>
  <si>
    <t xml:space="preserve">3/11. </t>
  </si>
  <si>
    <t xml:space="preserve">Munkavállalói idegen nyelv </t>
  </si>
  <si>
    <t>Vizsgára felkészítés</t>
  </si>
  <si>
    <t xml:space="preserve"> </t>
  </si>
  <si>
    <t>4 0732 06 08 Kőműves</t>
  </si>
  <si>
    <t>évi</t>
  </si>
  <si>
    <t xml:space="preserve"> óraszám</t>
  </si>
  <si>
    <t>1/9</t>
  </si>
  <si>
    <t>2/10</t>
  </si>
  <si>
    <t>Szakirányú ismeret</t>
  </si>
  <si>
    <t>3/11</t>
  </si>
  <si>
    <t xml:space="preserve">Ábrázolási alapismeretek </t>
  </si>
  <si>
    <t xml:space="preserve">Mérési alapismeretek </t>
  </si>
  <si>
    <t xml:space="preserve">Fa- és bútoripari alapgyakorlat </t>
  </si>
  <si>
    <t xml:space="preserve">Anyagismeret </t>
  </si>
  <si>
    <t xml:space="preserve">Digitális alapismeretek </t>
  </si>
  <si>
    <t>Összefüggő szakmai gyakorlat</t>
  </si>
  <si>
    <t>Bútoripari termékek gyártása</t>
  </si>
  <si>
    <t>Épületasztalos-ipari termékek gyártása</t>
  </si>
  <si>
    <t>Asztalos gépismeret</t>
  </si>
  <si>
    <t>Asztalosipari CAD- és CNC-technológia</t>
  </si>
  <si>
    <t>Anyagismeret</t>
  </si>
  <si>
    <t>Integratív ismeretek</t>
  </si>
  <si>
    <t>9.</t>
  </si>
  <si>
    <t>Fa- és bútoripari alapozás (Fa és bútoripar ágazat)</t>
  </si>
  <si>
    <t xml:space="preserve"> 4 0713 04 07 Villanyszererlő</t>
  </si>
  <si>
    <t xml:space="preserve">Villamos alapismeretek </t>
  </si>
  <si>
    <t xml:space="preserve">Gépészeti alapismeretek </t>
  </si>
  <si>
    <t xml:space="preserve">Elektrotechnika </t>
  </si>
  <si>
    <t xml:space="preserve">Villamos dokumentáció </t>
  </si>
  <si>
    <t xml:space="preserve">Villamos biztonságtechnika </t>
  </si>
  <si>
    <t xml:space="preserve">Munkavédelem </t>
  </si>
  <si>
    <t xml:space="preserve">Épületvillamosság 1. </t>
  </si>
  <si>
    <t xml:space="preserve">Villamos készülékek és berendezések 1. </t>
  </si>
  <si>
    <t xml:space="preserve">Villamos hálózatok 1. </t>
  </si>
  <si>
    <t xml:space="preserve">Ipari elektronika </t>
  </si>
  <si>
    <t xml:space="preserve">Épületvillamosság 2. </t>
  </si>
  <si>
    <t xml:space="preserve">Egybefüggő szakmai gyakorlat: </t>
  </si>
  <si>
    <t>Műszaki alapozás</t>
  </si>
  <si>
    <t xml:space="preserve"> 4 0715 10 07 Gépi és CNC forgácsoló</t>
  </si>
  <si>
    <t xml:space="preserve">Gyártás-előkészítés </t>
  </si>
  <si>
    <t xml:space="preserve">Forgácsoló megmunkálások </t>
  </si>
  <si>
    <t xml:space="preserve">Minőség-ellenőrzés </t>
  </si>
  <si>
    <t xml:space="preserve">CNC-gépkezelés és -forgácsolás </t>
  </si>
  <si>
    <t xml:space="preserve">CNC-programozás alapjai </t>
  </si>
  <si>
    <t xml:space="preserve"> 4 0715 10 08 Hegesztő</t>
  </si>
  <si>
    <t>Munkavállalói ismeretek</t>
  </si>
  <si>
    <t>Villamos alapismeretek</t>
  </si>
  <si>
    <t>Gépészeti alapismeretek</t>
  </si>
  <si>
    <t>Évi összes óraszám</t>
  </si>
  <si>
    <t>Szakirányú oktatás</t>
  </si>
  <si>
    <t>Műszaki dokumentáció</t>
  </si>
  <si>
    <t>Gépészeti alapmérések</t>
  </si>
  <si>
    <t>Anyagismeret, anyagvizsgálat</t>
  </si>
  <si>
    <t>Hegesztés alapismeretei</t>
  </si>
  <si>
    <t>Bevont elektródás kézi ívhegesztés</t>
  </si>
  <si>
    <t>Gázhegesztés</t>
  </si>
  <si>
    <t>140 </t>
  </si>
  <si>
    <t>Fogyó elektródás védőgázas (MIG/MAG) ívhegesztés</t>
  </si>
  <si>
    <t xml:space="preserve">Volfrámelektródás semleges védőgázas ívhegesztés (TIG) </t>
  </si>
  <si>
    <t>Egyéb hegesztési eljárások</t>
  </si>
  <si>
    <t>Munkavállalói idegen nyelv</t>
  </si>
  <si>
    <t>4 0722 08 01  Asztalos</t>
  </si>
  <si>
    <t xml:space="preserve"> 4 0923 23 03 Szociális ápoló és gondozó</t>
  </si>
  <si>
    <t>évi óraszám</t>
  </si>
  <si>
    <t>Szociális ágazati alapoktatás</t>
  </si>
  <si>
    <t xml:space="preserve">Szakmai személyiségfejlesztés </t>
  </si>
  <si>
    <t xml:space="preserve">Pszichológia </t>
  </si>
  <si>
    <t xml:space="preserve">Egészségügyi ismeretek </t>
  </si>
  <si>
    <t xml:space="preserve">Elsősegélynyújtás alapismeretei </t>
  </si>
  <si>
    <t>Jogi ismeretek</t>
  </si>
  <si>
    <t xml:space="preserve">Társadalomismeret </t>
  </si>
  <si>
    <t xml:space="preserve">Szociális ismeretek </t>
  </si>
  <si>
    <t xml:space="preserve">Mentálhigiéné </t>
  </si>
  <si>
    <t xml:space="preserve">Szociálpolitika </t>
  </si>
  <si>
    <t xml:space="preserve">Jogi ismeretek </t>
  </si>
  <si>
    <t xml:space="preserve">Gondozási alapismeretek </t>
  </si>
  <si>
    <t xml:space="preserve">Gondozási szükségletek felmérése </t>
  </si>
  <si>
    <t xml:space="preserve">Ápolási alapismeretek </t>
  </si>
  <si>
    <t xml:space="preserve">Betegmegfigyelés </t>
  </si>
  <si>
    <t xml:space="preserve">Belgyógyászati ismeretek </t>
  </si>
  <si>
    <t xml:space="preserve">Neurológiai és pszichiátriai megbetegedések </t>
  </si>
  <si>
    <t xml:space="preserve">Gerontológia, geriátria </t>
  </si>
  <si>
    <t xml:space="preserve">Szociális munka </t>
  </si>
  <si>
    <t xml:space="preserve">Szakápolási ismeretek </t>
  </si>
  <si>
    <t xml:space="preserve">Kisklinikumi ismeretek </t>
  </si>
  <si>
    <t>4 1013 23 04 Pincér-vendégtéri szakember</t>
  </si>
  <si>
    <t>Turizmus-vendéglátás ágazati alapozás</t>
  </si>
  <si>
    <t xml:space="preserve">A munka világa </t>
  </si>
  <si>
    <t xml:space="preserve">IKT a vendéglátásban  </t>
  </si>
  <si>
    <t xml:space="preserve">Termelési, értékesítési és turisztikai alapismeretek </t>
  </si>
  <si>
    <t xml:space="preserve">Étel és italismeret </t>
  </si>
  <si>
    <t xml:space="preserve">Gazdálkodás és ügyviteli ismeretek </t>
  </si>
  <si>
    <t>Iskolai gyakorlat gyakorlat</t>
  </si>
  <si>
    <t>Duális gyakorlat</t>
  </si>
  <si>
    <t>Pincér-szakmai idegen nyelv</t>
  </si>
  <si>
    <t>iskolai 
gyakorlat</t>
  </si>
  <si>
    <t>duális 
gyakorlat</t>
  </si>
  <si>
    <t>A munka világa</t>
  </si>
  <si>
    <t>IKT a vendéglátásban</t>
  </si>
  <si>
    <t>Termelési, értékesítési és turisztikai alapismeretek</t>
  </si>
  <si>
    <t>Ételkészítés-technológiai ismeretek</t>
  </si>
  <si>
    <t>Anyaggazdálkodás, adminisztráció, elszámoltatás</t>
  </si>
  <si>
    <t>Szakács szakmai idegen nyelv</t>
  </si>
  <si>
    <t>4 0416 13 02 Kereskedelmi értékesítő</t>
  </si>
  <si>
    <t>Kereskedelem ágazati alapoktatás</t>
  </si>
  <si>
    <t>Gazdasági ismeretek</t>
  </si>
  <si>
    <t>Vállalkozások működtetése</t>
  </si>
  <si>
    <t>Kereskedelmi ismeretek</t>
  </si>
  <si>
    <t>Kommunikáció</t>
  </si>
  <si>
    <t>Üzlet működtetése</t>
  </si>
  <si>
    <t>Digitális alkalmazások</t>
  </si>
  <si>
    <t xml:space="preserve">Termékismeret és -forgalmazás </t>
  </si>
  <si>
    <t xml:space="preserve">Üzleti kommunikáció </t>
  </si>
  <si>
    <t>Kereskedelmi egységek működtetése</t>
  </si>
  <si>
    <t>5 0715 10 06 Gépgyártás-technológiai technológus</t>
  </si>
  <si>
    <t>10.</t>
  </si>
  <si>
    <t>11.</t>
  </si>
  <si>
    <t xml:space="preserve">Műszaki számítások </t>
  </si>
  <si>
    <t xml:space="preserve">Műszaki rajz  </t>
  </si>
  <si>
    <t>12.</t>
  </si>
  <si>
    <t xml:space="preserve">Anyagismeret és gyártástechnológia </t>
  </si>
  <si>
    <t xml:space="preserve">Szerelés és karbantartás </t>
  </si>
  <si>
    <t xml:space="preserve">Automatizálás </t>
  </si>
  <si>
    <t>13.</t>
  </si>
  <si>
    <t>Gyártástervezés</t>
  </si>
  <si>
    <t xml:space="preserve">évf. </t>
  </si>
  <si>
    <t>1/13.  
I. félév</t>
  </si>
  <si>
    <t>az órarendben a heti óraszámok duplán szerepelnek</t>
  </si>
  <si>
    <t>1/13. 
II. félév</t>
  </si>
  <si>
    <t>2/14</t>
  </si>
  <si>
    <t>5 0613 12 03 Szoftverfejlesztő és –tesztelő</t>
  </si>
  <si>
    <t xml:space="preserve">Informatika és 
-távközlés ágazati alapoktatás
</t>
  </si>
  <si>
    <t>Informatikai és távközlési alapok I.</t>
  </si>
  <si>
    <t>Programozási alapok</t>
  </si>
  <si>
    <t>IKT projektmunka I.</t>
  </si>
  <si>
    <t>Informatikai és távközlési alapok II.</t>
  </si>
  <si>
    <t>IKT projektmunka II.</t>
  </si>
  <si>
    <t>Asztali alkalmazások fejlesztése</t>
  </si>
  <si>
    <t>Adatbázis-kezelés I.</t>
  </si>
  <si>
    <t>Webprogramozás</t>
  </si>
  <si>
    <t>Szakmai angol</t>
  </si>
  <si>
    <t>Szoftvertesztelés</t>
  </si>
  <si>
    <t>Adatbázis-kezelés II.</t>
  </si>
  <si>
    <t>Asztali és mobil alkalmazások fejlesztése és tesztelése</t>
  </si>
  <si>
    <t>Frontend programozás és tesztelés</t>
  </si>
  <si>
    <t>Backend programozás és tesztelés</t>
  </si>
  <si>
    <t xml:space="preserve"> 5 1012 21 01 Fodrász</t>
  </si>
  <si>
    <t>Szépészeti ágazati alapozás</t>
  </si>
  <si>
    <t xml:space="preserve">Szépészeti kommunikáció és szolgáltatásetika </t>
  </si>
  <si>
    <t xml:space="preserve">Szépészeti informatika </t>
  </si>
  <si>
    <t xml:space="preserve">Szépészeti ábrázoló művészet </t>
  </si>
  <si>
    <t xml:space="preserve">Művészet- és divattörténet </t>
  </si>
  <si>
    <t xml:space="preserve">Szépészeti szolgáltatások alapismeretei </t>
  </si>
  <si>
    <t xml:space="preserve">Alkalmazott kémia gyakorlat </t>
  </si>
  <si>
    <t xml:space="preserve">Alkalmazott biológia </t>
  </si>
  <si>
    <t>Fodrász anatómia, élettan</t>
  </si>
  <si>
    <t>Alkalmazott kémia</t>
  </si>
  <si>
    <t>Fodrász szakmai ismeretek</t>
  </si>
  <si>
    <t>Fodrász szakmai gyakorlat</t>
  </si>
  <si>
    <t xml:space="preserve">Hajviselet-történet </t>
  </si>
  <si>
    <t xml:space="preserve">Fodrász szakmai ismeretek </t>
  </si>
  <si>
    <t xml:space="preserve">Alkalmazott számítástechnika </t>
  </si>
  <si>
    <t xml:space="preserve">Vállalkozói ismeretek és marketing </t>
  </si>
  <si>
    <t xml:space="preserve">Iskolai gyakorlat </t>
  </si>
  <si>
    <t xml:space="preserve">Duális gyakorlat </t>
  </si>
  <si>
    <t>5 1012 21 03 Kozmetikus</t>
  </si>
  <si>
    <t>Élettan, egészségtan</t>
  </si>
  <si>
    <t>Kozmetikai kémia gyakorlat</t>
  </si>
  <si>
    <t>Kozmetikus szakmai ismeretek</t>
  </si>
  <si>
    <t>Kozmetikus anyagismeret</t>
  </si>
  <si>
    <t>Vállalkozás és ügyfélkapcsolat a kozmetikában</t>
  </si>
  <si>
    <t>Elektrokozmetika elmélet</t>
  </si>
  <si>
    <t>Számítástechnika a kozmetikában</t>
  </si>
  <si>
    <t>Kozmetikus szakelmélet</t>
  </si>
  <si>
    <t>5 0416 13 03 Kereskedő</t>
  </si>
  <si>
    <t>Kereskedelem alapjai</t>
  </si>
  <si>
    <t>Termékismeret</t>
  </si>
  <si>
    <t>Kereskedelmi gazdaságtan</t>
  </si>
  <si>
    <t>Digitalizáció</t>
  </si>
  <si>
    <t>Marketing alapjai</t>
  </si>
  <si>
    <t>Vállalkozási ismeretek</t>
  </si>
  <si>
    <t>Webáruház működtetése</t>
  </si>
  <si>
    <t>Marketing kommunikáció</t>
  </si>
  <si>
    <t>5 0411 09 02 Vállalkozási ügyviteli ügyintéző</t>
  </si>
  <si>
    <t>Gazdálkodás és menedzsment ágazati alapozás</t>
  </si>
  <si>
    <t>Gazdasági és jogi alapismeretek</t>
  </si>
  <si>
    <t>Vállalkozások működtetésének alapismeretei</t>
  </si>
  <si>
    <t>Üzleti adminisztráció</t>
  </si>
  <si>
    <t>Kis és középvállalkozások gazdálkodása</t>
  </si>
  <si>
    <t>Adózási ismeretek</t>
  </si>
  <si>
    <t>Szövegbevitel számítógépen</t>
  </si>
  <si>
    <t>Dokumentumszerkesztés</t>
  </si>
  <si>
    <t>Titkári ügyintézés</t>
  </si>
  <si>
    <t>Ügyfélszolgálati kommunikáció</t>
  </si>
  <si>
    <t>Kommunikáció a titkári munkában</t>
  </si>
  <si>
    <t>Munkaerő-gazdálkodás</t>
  </si>
  <si>
    <t>Könyvvezetési alapismeretek</t>
  </si>
  <si>
    <t>Pénzforgalmi nyilvántartások</t>
  </si>
  <si>
    <t xml:space="preserve">Kommunikáció </t>
  </si>
  <si>
    <t xml:space="preserve">Digitális alkalmazások </t>
  </si>
  <si>
    <t xml:space="preserve">Szövegbevitel számítógépen </t>
  </si>
  <si>
    <t xml:space="preserve">Gazdasági és jogi alapismeretek </t>
  </si>
  <si>
    <t xml:space="preserve">Vállalkozások működtetésének alapismeretei </t>
  </si>
  <si>
    <t xml:space="preserve">Adózási ismeretek </t>
  </si>
  <si>
    <t>Kis- és középvállalkozások gazdálkodása</t>
  </si>
  <si>
    <t xml:space="preserve"> 5 0913 03 01 Általános ápoló</t>
  </si>
  <si>
    <t>témakörök</t>
  </si>
  <si>
    <t>Egészségügyi alapozás</t>
  </si>
  <si>
    <t>Egészségügyi ágazati alapoktatás</t>
  </si>
  <si>
    <t>Egészségügyi etikai és betegjogi alapismeretek</t>
  </si>
  <si>
    <t>Az emberi test felépítése</t>
  </si>
  <si>
    <t>Elsősegélynyújtási alapismeretek</t>
  </si>
  <si>
    <t>Munka-balesetvédelem, betegbiztonság</t>
  </si>
  <si>
    <t>Alapápolás-gondozás</t>
  </si>
  <si>
    <t>Alaptudományok</t>
  </si>
  <si>
    <t>Szakmai fizikai és biofizikai alapok</t>
  </si>
  <si>
    <t>Kommunikáció alapjai</t>
  </si>
  <si>
    <t>Egészségügyi informatika</t>
  </si>
  <si>
    <t>Egészségügyi terminológia</t>
  </si>
  <si>
    <t>Egészségügyi alapozó ismeretek</t>
  </si>
  <si>
    <t>Alapvető higiénés rendszabályok</t>
  </si>
  <si>
    <t>Irányított gyógyszerelés</t>
  </si>
  <si>
    <t>Komplex klinikai szimulációs gyakorlat</t>
  </si>
  <si>
    <t>Vitális paraméterek és injekciózás rendelőintézeti gyakorlat</t>
  </si>
  <si>
    <t>Szakmai kémiai és biokémiai alapok</t>
  </si>
  <si>
    <t>Emberi test és működése</t>
  </si>
  <si>
    <t>Egészségügyi jog és etika alapjai</t>
  </si>
  <si>
    <t>Általános ápolástan és gondozástan</t>
  </si>
  <si>
    <t>Gyógyszertani alapismeretek</t>
  </si>
  <si>
    <t>Társadalom tudományi ismeretek</t>
  </si>
  <si>
    <t>Szociológia alapjai</t>
  </si>
  <si>
    <t>Pszichológia alapjai</t>
  </si>
  <si>
    <t>Népegészségtan, egészségfejlesztés</t>
  </si>
  <si>
    <t>Pedagógiai - betegoktatási alapismeretek</t>
  </si>
  <si>
    <t>Klinikumi alapismeretek</t>
  </si>
  <si>
    <t>Belgyógyászat és ápolástana</t>
  </si>
  <si>
    <t>Sebészet és ápolástana</t>
  </si>
  <si>
    <t>Klinikai gyakorlat</t>
  </si>
  <si>
    <t>72 óra még kell</t>
  </si>
  <si>
    <t>Munkavállalói idegennyelv</t>
  </si>
  <si>
    <t>Sejtbiológia</t>
  </si>
  <si>
    <t>Általános laboratóriumi alapismeretek</t>
  </si>
  <si>
    <t>Rehabilitációs alapismeretek és fizioterápia</t>
  </si>
  <si>
    <t>Kisklinikumi ismeretek és ápolástanuk</t>
  </si>
  <si>
    <t>Szülészet-nőgyógyászat klinikuma</t>
  </si>
  <si>
    <t>Neurológia klinikuma</t>
  </si>
  <si>
    <t>Pszichiátria klinikuma</t>
  </si>
  <si>
    <t>Geriátria klinikuma</t>
  </si>
  <si>
    <t>162 óra még kell</t>
  </si>
  <si>
    <t>Ápolói alapozó ismeretek</t>
  </si>
  <si>
    <t>Biokémia</t>
  </si>
  <si>
    <t>Biofizika</t>
  </si>
  <si>
    <t>Sejtbiológia II.</t>
  </si>
  <si>
    <t>Mikrobiológia</t>
  </si>
  <si>
    <t>Közegészségtan-járványtan</t>
  </si>
  <si>
    <t>Egészségügyi etikai esettanulmányok</t>
  </si>
  <si>
    <t>Egészségügyi jogi esettanulmányok</t>
  </si>
  <si>
    <t>Egészségpszichológia</t>
  </si>
  <si>
    <t>Ápolói szakmai ismeretek</t>
  </si>
  <si>
    <t>Anatómai-éttan-kórtan</t>
  </si>
  <si>
    <t>Elsősegélynyújtás-első ellátás</t>
  </si>
  <si>
    <t>Egészségügyi terminológia II.</t>
  </si>
  <si>
    <t>Gyógyszertan- alkalmazott gyógyszertan</t>
  </si>
  <si>
    <t>Ápolói kompetenciájú propedeutika és diagnosztika</t>
  </si>
  <si>
    <t>Általános ápolástan II.</t>
  </si>
  <si>
    <t>Klinikumi és szakápolástani ismeretek</t>
  </si>
  <si>
    <t>Belgyógyászat és szakápolástana</t>
  </si>
  <si>
    <t>Sebészet és határterületeinek ápolástana</t>
  </si>
  <si>
    <t>Pszichiátriai betegek ápolása</t>
  </si>
  <si>
    <t>Neurológia és szakápolástana</t>
  </si>
  <si>
    <t>Infektológia és szakápolástana, infekciókontroll</t>
  </si>
  <si>
    <t>Kisklinikumi ismeretek és szakápolástan</t>
  </si>
  <si>
    <t>Gyermekgyógyászati alapok és ápolási sajátosságok csecsemő- és gyermekkorban</t>
  </si>
  <si>
    <t>Csecsemő és gyermekápolási ismeretek</t>
  </si>
  <si>
    <t>Sűrgősségi ellátás gyermekkorban és ápolástana</t>
  </si>
  <si>
    <t>14.</t>
  </si>
  <si>
    <t>Népegészségtan</t>
  </si>
  <si>
    <t>Egészségügyi kommunikáció-konfliktuskezelés-krízis menedzsment</t>
  </si>
  <si>
    <t>Egészségnevelés-egészségfejlesztés</t>
  </si>
  <si>
    <t>Egészségszociológia</t>
  </si>
  <si>
    <t>Sztóma ellátás és sebkezelés</t>
  </si>
  <si>
    <t>Klinikai táplálás</t>
  </si>
  <si>
    <t>Padagógia</t>
  </si>
  <si>
    <t>Szülészet-nőgyógyászati betegek ápolása</t>
  </si>
  <si>
    <t>Közösségi ellátáséaszintereinek szakápolástana</t>
  </si>
  <si>
    <t>Gerontológia és szakápolástana</t>
  </si>
  <si>
    <t>Onkológia és szakápolástana</t>
  </si>
  <si>
    <t>Hospice ellátás és szakápolástana, otthonápolás</t>
  </si>
  <si>
    <t>Kritukus állapotú beteg ellátása</t>
  </si>
  <si>
    <t>Klinikai gyakorlat II. tantárgy</t>
  </si>
  <si>
    <t>3/15</t>
  </si>
  <si>
    <t>5 0413 18 01 Közszolgálati technikus-Rendészeti technikus</t>
  </si>
  <si>
    <t>Rendészeti és közszolgálati alapozó képzés</t>
  </si>
  <si>
    <t xml:space="preserve">Közszolgálati alapismeretek </t>
  </si>
  <si>
    <t xml:space="preserve">Kommunikációs gyakorlatok </t>
  </si>
  <si>
    <t xml:space="preserve">Speciális testnevelés és önvédelem </t>
  </si>
  <si>
    <t xml:space="preserve">Kommunikációs ismeretek </t>
  </si>
  <si>
    <t xml:space="preserve">Pszichológiai, szociológiai és kriminológiai alapismeretek </t>
  </si>
  <si>
    <t xml:space="preserve">Jogi ismeretek - Rendészeti technikus </t>
  </si>
  <si>
    <t xml:space="preserve">Digitális kommunikáció és gépírás </t>
  </si>
  <si>
    <t xml:space="preserve">Erő és állóképesség fejlesztés </t>
  </si>
  <si>
    <t xml:space="preserve">Önvédelem </t>
  </si>
  <si>
    <t xml:space="preserve">Lövészet </t>
  </si>
  <si>
    <t xml:space="preserve">Személy- és vagyonvédelem </t>
  </si>
  <si>
    <t xml:space="preserve">Rendvédelmi szervek és alapfeladatok </t>
  </si>
  <si>
    <t xml:space="preserve">Szolgálati ismeretek </t>
  </si>
  <si>
    <t xml:space="preserve">Közigazgatási ismeretek - Rendészeti technikus </t>
  </si>
  <si>
    <t xml:space="preserve">Szakmai kommunikáció </t>
  </si>
  <si>
    <t xml:space="preserve">Szakmai kommunikáció idegen nyelven </t>
  </si>
  <si>
    <t xml:space="preserve">Közösségi vagyonvédelem </t>
  </si>
  <si>
    <t>V.Z.</t>
  </si>
  <si>
    <t>NI</t>
  </si>
  <si>
    <t>VG</t>
  </si>
  <si>
    <t>J.A.</t>
  </si>
  <si>
    <t>V.G</t>
  </si>
  <si>
    <t>V.G.</t>
  </si>
  <si>
    <t>N.I.</t>
  </si>
  <si>
    <t>JA</t>
  </si>
  <si>
    <t>VZ</t>
  </si>
  <si>
    <t xml:space="preserve">Összesítve </t>
  </si>
  <si>
    <t>V.Z. Vízvári Zoltán             14 óra</t>
  </si>
  <si>
    <t>Hétfő</t>
  </si>
  <si>
    <t>Kedd</t>
  </si>
  <si>
    <t>Péntek</t>
  </si>
  <si>
    <t>J.A. Jova Attila                     13,5 óra</t>
  </si>
  <si>
    <t>Szerda</t>
  </si>
  <si>
    <t>V.G. Váradi Gergő           18 óra</t>
  </si>
  <si>
    <t>ha kell és nem megoldható lehet maradék napon is</t>
  </si>
  <si>
    <t>N.I. Novák István             11 óra</t>
  </si>
  <si>
    <t>Pincér szakmai idegen nyelv</t>
  </si>
  <si>
    <t>Üzleti menedzsment</t>
  </si>
  <si>
    <t>Marketing és protokoll</t>
  </si>
  <si>
    <t>Speciális szakmai kompetenciák</t>
  </si>
  <si>
    <t xml:space="preserve"> 5 0922 22 02 Kisgyermekgondozó, -nevelő</t>
  </si>
  <si>
    <t>Szociális ágazati alapképzés</t>
  </si>
  <si>
    <t>Kőműves szakmai ismeret</t>
  </si>
  <si>
    <t>1/13.  
II. félév</t>
  </si>
  <si>
    <t>5 1013 23 06 Szakács szaktechnikus</t>
  </si>
  <si>
    <t>5 1013 23 08 Vendégtéri szaktechnikus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</si>
</sst>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8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/>
    <xf numFmtId="0" fontId="1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left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1" fillId="5" borderId="20" xfId="0" applyFont="1" applyFill="1" applyBorder="1"/>
    <xf numFmtId="0" fontId="4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5" borderId="9" xfId="0" applyFont="1" applyFill="1" applyBorder="1"/>
    <xf numFmtId="0" fontId="4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left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" fillId="7" borderId="9" xfId="0" applyFont="1" applyFill="1" applyBorder="1"/>
    <xf numFmtId="0" fontId="4" fillId="7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/>
    </xf>
    <xf numFmtId="2" fontId="1" fillId="7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4" fillId="5" borderId="23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4" fillId="7" borderId="18" xfId="0" applyFont="1" applyFill="1" applyBorder="1" applyAlignment="1">
      <alignment horizontal="left" vertical="center" wrapText="1"/>
    </xf>
    <xf numFmtId="0" fontId="1" fillId="7" borderId="18" xfId="0" applyFont="1" applyFill="1" applyBorder="1" applyAlignment="1">
      <alignment horizontal="center" vertical="center" wrapText="1"/>
    </xf>
    <xf numFmtId="0" fontId="4" fillId="7" borderId="18" xfId="0" applyFont="1" applyFill="1" applyBorder="1" applyAlignment="1">
      <alignment horizontal="center" vertical="center" wrapText="1"/>
    </xf>
    <xf numFmtId="0" fontId="1" fillId="7" borderId="20" xfId="0" applyFont="1" applyFill="1" applyBorder="1"/>
    <xf numFmtId="0" fontId="1" fillId="3" borderId="15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left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6" fillId="5" borderId="1" xfId="0" applyFont="1" applyFill="1" applyBorder="1"/>
    <xf numFmtId="0" fontId="1" fillId="5" borderId="20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7" borderId="24" xfId="0" applyFont="1" applyFill="1" applyBorder="1"/>
    <xf numFmtId="0" fontId="6" fillId="7" borderId="1" xfId="0" applyFont="1" applyFill="1" applyBorder="1"/>
    <xf numFmtId="0" fontId="1" fillId="5" borderId="6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/>
    <xf numFmtId="0" fontId="4" fillId="6" borderId="4" xfId="0" applyFont="1" applyFill="1" applyBorder="1" applyAlignment="1">
      <alignment horizontal="left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left" vertical="center" wrapText="1"/>
    </xf>
    <xf numFmtId="1" fontId="1" fillId="7" borderId="1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4" fillId="5" borderId="36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10" borderId="1" xfId="0" applyFont="1" applyFill="1" applyBorder="1" applyAlignment="1">
      <alignment horizontal="left" vertical="center" wrapText="1"/>
    </xf>
    <xf numFmtId="0" fontId="0" fillId="7" borderId="1" xfId="0" applyFill="1" applyBorder="1" applyAlignment="1">
      <alignment horizontal="center" vertical="center"/>
    </xf>
    <xf numFmtId="0" fontId="10" fillId="7" borderId="1" xfId="0" applyFont="1" applyFill="1" applyBorder="1" applyAlignment="1">
      <alignment horizontal="left" vertical="center" wrapText="1"/>
    </xf>
    <xf numFmtId="0" fontId="0" fillId="7" borderId="36" xfId="0" applyFill="1" applyBorder="1" applyAlignment="1">
      <alignment horizontal="center" vertical="center"/>
    </xf>
    <xf numFmtId="0" fontId="4" fillId="7" borderId="36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4" fillId="3" borderId="23" xfId="0" applyFont="1" applyFill="1" applyBorder="1" applyAlignment="1">
      <alignment horizontal="left" vertical="center"/>
    </xf>
    <xf numFmtId="0" fontId="0" fillId="3" borderId="23" xfId="0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30" xfId="0" applyFont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left" vertical="center"/>
    </xf>
    <xf numFmtId="0" fontId="8" fillId="2" borderId="31" xfId="0" applyFont="1" applyFill="1" applyBorder="1" applyAlignment="1">
      <alignment horizontal="center" vertical="center"/>
    </xf>
    <xf numFmtId="0" fontId="8" fillId="8" borderId="31" xfId="0" applyFont="1" applyFill="1" applyBorder="1" applyAlignment="1">
      <alignment horizontal="left" vertical="center"/>
    </xf>
    <xf numFmtId="0" fontId="8" fillId="8" borderId="31" xfId="0" applyFont="1" applyFill="1" applyBorder="1" applyAlignment="1">
      <alignment horizontal="center" vertical="center"/>
    </xf>
    <xf numFmtId="0" fontId="8" fillId="5" borderId="31" xfId="0" applyFont="1" applyFill="1" applyBorder="1" applyAlignment="1">
      <alignment horizontal="left" vertical="center" wrapText="1"/>
    </xf>
    <xf numFmtId="0" fontId="8" fillId="5" borderId="31" xfId="0" applyFont="1" applyFill="1" applyBorder="1" applyAlignment="1">
      <alignment horizontal="center" vertical="center"/>
    </xf>
    <xf numFmtId="0" fontId="8" fillId="6" borderId="31" xfId="0" applyFont="1" applyFill="1" applyBorder="1" applyAlignment="1">
      <alignment horizontal="left" vertical="center" wrapText="1"/>
    </xf>
    <xf numFmtId="0" fontId="8" fillId="6" borderId="31" xfId="0" applyFont="1" applyFill="1" applyBorder="1" applyAlignment="1">
      <alignment horizontal="center" vertical="center"/>
    </xf>
    <xf numFmtId="0" fontId="8" fillId="8" borderId="3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4" fillId="5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6" xfId="0" applyBorder="1" applyAlignment="1">
      <alignment vertical="center"/>
    </xf>
    <xf numFmtId="0" fontId="14" fillId="0" borderId="29" xfId="0" applyFont="1" applyBorder="1" applyAlignment="1">
      <alignment horizontal="center" vertical="center" wrapText="1"/>
    </xf>
    <xf numFmtId="0" fontId="14" fillId="0" borderId="29" xfId="0" applyFont="1" applyBorder="1" applyAlignment="1">
      <alignment vertical="center" wrapText="1"/>
    </xf>
    <xf numFmtId="0" fontId="0" fillId="0" borderId="0" xfId="0" applyAlignment="1"/>
    <xf numFmtId="0" fontId="8" fillId="5" borderId="31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left" vertical="center" wrapText="1"/>
    </xf>
    <xf numFmtId="0" fontId="4" fillId="5" borderId="42" xfId="0" applyFont="1" applyFill="1" applyBorder="1" applyAlignment="1">
      <alignment horizontal="left" vertical="center" wrapText="1"/>
    </xf>
    <xf numFmtId="0" fontId="0" fillId="7" borderId="4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1" fillId="2" borderId="0" xfId="0" applyFont="1" applyFill="1"/>
    <xf numFmtId="0" fontId="0" fillId="2" borderId="1" xfId="0" applyFill="1" applyBorder="1"/>
    <xf numFmtId="0" fontId="13" fillId="5" borderId="1" xfId="0" applyFont="1" applyFill="1" applyBorder="1" applyAlignment="1" applyProtection="1">
      <alignment vertical="center" wrapText="1"/>
    </xf>
    <xf numFmtId="0" fontId="13" fillId="7" borderId="1" xfId="0" applyFont="1" applyFill="1" applyBorder="1" applyAlignment="1" applyProtection="1">
      <alignment vertical="center" wrapText="1"/>
    </xf>
    <xf numFmtId="0" fontId="9" fillId="0" borderId="0" xfId="0" applyFont="1"/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/>
    </xf>
    <xf numFmtId="0" fontId="1" fillId="7" borderId="18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7" borderId="53" xfId="0" applyFont="1" applyFill="1" applyBorder="1" applyAlignment="1">
      <alignment vertical="center" wrapText="1"/>
    </xf>
    <xf numFmtId="0" fontId="1" fillId="7" borderId="13" xfId="0" applyFont="1" applyFill="1" applyBorder="1" applyAlignment="1">
      <alignment horizontal="center" vertical="center"/>
    </xf>
    <xf numFmtId="0" fontId="1" fillId="7" borderId="13" xfId="0" applyFont="1" applyFill="1" applyBorder="1"/>
    <xf numFmtId="0" fontId="1" fillId="7" borderId="13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4" fillId="11" borderId="18" xfId="0" applyFont="1" applyFill="1" applyBorder="1" applyAlignment="1">
      <alignment horizontal="left" vertical="center" wrapText="1"/>
    </xf>
    <xf numFmtId="0" fontId="1" fillId="11" borderId="18" xfId="0" applyFont="1" applyFill="1" applyBorder="1" applyAlignment="1">
      <alignment horizontal="center" vertical="center"/>
    </xf>
    <xf numFmtId="0" fontId="1" fillId="11" borderId="18" xfId="0" applyFont="1" applyFill="1" applyBorder="1" applyAlignment="1">
      <alignment horizontal="center"/>
    </xf>
    <xf numFmtId="0" fontId="1" fillId="11" borderId="20" xfId="0" applyFont="1" applyFill="1" applyBorder="1"/>
    <xf numFmtId="0" fontId="4" fillId="11" borderId="1" xfId="0" applyFont="1" applyFill="1" applyBorder="1" applyAlignment="1">
      <alignment horizontal="left" vertical="center" wrapText="1"/>
    </xf>
    <xf numFmtId="0" fontId="1" fillId="11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/>
    </xf>
    <xf numFmtId="0" fontId="1" fillId="11" borderId="9" xfId="0" applyFont="1" applyFill="1" applyBorder="1"/>
    <xf numFmtId="0" fontId="4" fillId="11" borderId="53" xfId="0" applyFont="1" applyFill="1" applyBorder="1" applyAlignment="1">
      <alignment vertical="center" wrapText="1"/>
    </xf>
    <xf numFmtId="0" fontId="1" fillId="11" borderId="13" xfId="0" applyFont="1" applyFill="1" applyBorder="1" applyAlignment="1">
      <alignment horizontal="center" vertical="center"/>
    </xf>
    <xf numFmtId="0" fontId="1" fillId="11" borderId="13" xfId="0" applyFont="1" applyFill="1" applyBorder="1"/>
    <xf numFmtId="0" fontId="1" fillId="11" borderId="13" xfId="0" applyFont="1" applyFill="1" applyBorder="1" applyAlignment="1">
      <alignment horizontal="center"/>
    </xf>
    <xf numFmtId="0" fontId="1" fillId="11" borderId="15" xfId="0" applyFont="1" applyFill="1" applyBorder="1" applyAlignment="1">
      <alignment horizontal="center"/>
    </xf>
    <xf numFmtId="0" fontId="1" fillId="12" borderId="20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left"/>
    </xf>
    <xf numFmtId="0" fontId="1" fillId="12" borderId="1" xfId="0" applyFont="1" applyFill="1" applyBorder="1" applyAlignment="1">
      <alignment horizontal="center"/>
    </xf>
    <xf numFmtId="0" fontId="1" fillId="12" borderId="9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6" fillId="0" borderId="23" xfId="0" applyFont="1" applyBorder="1" applyAlignment="1">
      <alignment horizontal="center" vertical="center"/>
    </xf>
    <xf numFmtId="0" fontId="4" fillId="10" borderId="18" xfId="0" applyFont="1" applyFill="1" applyBorder="1" applyAlignment="1">
      <alignment horizontal="left" vertical="center" wrapText="1"/>
    </xf>
    <xf numFmtId="0" fontId="1" fillId="10" borderId="18" xfId="0" applyFont="1" applyFill="1" applyBorder="1" applyAlignment="1">
      <alignment horizontal="center" vertical="center"/>
    </xf>
    <xf numFmtId="0" fontId="1" fillId="10" borderId="19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0" borderId="8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left"/>
    </xf>
    <xf numFmtId="0" fontId="1" fillId="10" borderId="13" xfId="0" applyFont="1" applyFill="1" applyBorder="1" applyAlignment="1">
      <alignment horizontal="center" vertical="center"/>
    </xf>
    <xf numFmtId="0" fontId="1" fillId="10" borderId="14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4" fillId="10" borderId="23" xfId="0" applyFont="1" applyFill="1" applyBorder="1" applyAlignment="1">
      <alignment vertical="center" wrapText="1"/>
    </xf>
    <xf numFmtId="0" fontId="1" fillId="10" borderId="23" xfId="0" applyFont="1" applyFill="1" applyBorder="1" applyAlignment="1">
      <alignment horizontal="center" vertical="center"/>
    </xf>
    <xf numFmtId="0" fontId="1" fillId="10" borderId="23" xfId="0" applyFont="1" applyFill="1" applyBorder="1" applyAlignment="1">
      <alignment horizontal="center"/>
    </xf>
    <xf numFmtId="0" fontId="1" fillId="10" borderId="28" xfId="0" applyFont="1" applyFill="1" applyBorder="1" applyAlignment="1">
      <alignment horizontal="center"/>
    </xf>
    <xf numFmtId="0" fontId="1" fillId="13" borderId="18" xfId="0" applyFont="1" applyFill="1" applyBorder="1" applyAlignment="1">
      <alignment horizontal="left"/>
    </xf>
    <xf numFmtId="0" fontId="9" fillId="13" borderId="18" xfId="0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center" vertical="center"/>
    </xf>
    <xf numFmtId="0" fontId="9" fillId="13" borderId="20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left" vertical="center" wrapText="1"/>
    </xf>
    <xf numFmtId="0" fontId="9" fillId="13" borderId="9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left"/>
    </xf>
    <xf numFmtId="0" fontId="9" fillId="6" borderId="1" xfId="0" applyFont="1" applyFill="1" applyBorder="1" applyAlignment="1">
      <alignment horizontal="center" vertical="center"/>
    </xf>
    <xf numFmtId="0" fontId="1" fillId="13" borderId="13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2" borderId="18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0" fillId="7" borderId="1" xfId="0" applyFill="1" applyBorder="1"/>
    <xf numFmtId="0" fontId="1" fillId="7" borderId="23" xfId="0" applyFont="1" applyFill="1" applyBorder="1"/>
    <xf numFmtId="0" fontId="0" fillId="11" borderId="1" xfId="0" applyFill="1" applyBorder="1"/>
    <xf numFmtId="0" fontId="6" fillId="11" borderId="1" xfId="0" applyFont="1" applyFill="1" applyBorder="1"/>
    <xf numFmtId="0" fontId="0" fillId="12" borderId="1" xfId="0" applyFill="1" applyBorder="1"/>
    <xf numFmtId="0" fontId="0" fillId="12" borderId="1" xfId="0" applyFill="1" applyBorder="1" applyAlignment="1">
      <alignment horizontal="center"/>
    </xf>
    <xf numFmtId="0" fontId="1" fillId="5" borderId="4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/>
    </xf>
    <xf numFmtId="0" fontId="4" fillId="7" borderId="18" xfId="0" applyFont="1" applyFill="1" applyBorder="1"/>
    <xf numFmtId="0" fontId="9" fillId="0" borderId="0" xfId="0" applyFont="1" applyBorder="1"/>
    <xf numFmtId="0" fontId="4" fillId="7" borderId="1" xfId="0" applyFont="1" applyFill="1" applyBorder="1"/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4" fillId="11" borderId="18" xfId="0" applyFont="1" applyFill="1" applyBorder="1"/>
    <xf numFmtId="0" fontId="4" fillId="11" borderId="1" xfId="0" applyFont="1" applyFill="1" applyBorder="1"/>
    <xf numFmtId="0" fontId="4" fillId="12" borderId="1" xfId="0" applyFont="1" applyFill="1" applyBorder="1" applyAlignment="1">
      <alignment horizontal="left" vertical="center"/>
    </xf>
    <xf numFmtId="0" fontId="4" fillId="12" borderId="1" xfId="0" applyFont="1" applyFill="1" applyBorder="1"/>
    <xf numFmtId="0" fontId="1" fillId="7" borderId="23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/>
    </xf>
    <xf numFmtId="0" fontId="1" fillId="11" borderId="1" xfId="0" applyFont="1" applyFill="1" applyBorder="1"/>
    <xf numFmtId="0" fontId="6" fillId="7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4" fillId="11" borderId="54" xfId="0" applyFont="1" applyFill="1" applyBorder="1" applyAlignment="1">
      <alignment vertical="center" wrapText="1"/>
    </xf>
    <xf numFmtId="0" fontId="1" fillId="11" borderId="23" xfId="0" applyFont="1" applyFill="1" applyBorder="1" applyAlignment="1">
      <alignment horizontal="center" vertical="center"/>
    </xf>
    <xf numFmtId="0" fontId="1" fillId="11" borderId="23" xfId="0" applyFont="1" applyFill="1" applyBorder="1"/>
    <xf numFmtId="0" fontId="1" fillId="11" borderId="23" xfId="0" applyFont="1" applyFill="1" applyBorder="1" applyAlignment="1">
      <alignment horizontal="center"/>
    </xf>
    <xf numFmtId="0" fontId="1" fillId="11" borderId="28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left" vertical="center" wrapText="1"/>
    </xf>
    <xf numFmtId="0" fontId="9" fillId="12" borderId="1" xfId="0" applyFont="1" applyFill="1" applyBorder="1" applyAlignment="1">
      <alignment horizontal="center" vertical="center"/>
    </xf>
    <xf numFmtId="0" fontId="1" fillId="12" borderId="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8" fillId="6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vertical="center"/>
    </xf>
    <xf numFmtId="0" fontId="1" fillId="2" borderId="0" xfId="0" applyFont="1" applyFill="1" applyBorder="1"/>
    <xf numFmtId="0" fontId="4" fillId="5" borderId="4" xfId="0" applyFont="1" applyFill="1" applyBorder="1" applyAlignment="1">
      <alignment horizontal="left" vertical="center" wrapText="1"/>
    </xf>
    <xf numFmtId="0" fontId="1" fillId="7" borderId="18" xfId="0" applyFont="1" applyFill="1" applyBorder="1"/>
    <xf numFmtId="0" fontId="1" fillId="3" borderId="9" xfId="0" applyFont="1" applyFill="1" applyBorder="1" applyAlignment="1">
      <alignment horizontal="center" vertical="center"/>
    </xf>
    <xf numFmtId="0" fontId="1" fillId="11" borderId="18" xfId="0" applyFont="1" applyFill="1" applyBorder="1"/>
    <xf numFmtId="0" fontId="1" fillId="12" borderId="1" xfId="0" applyFont="1" applyFill="1" applyBorder="1"/>
    <xf numFmtId="0" fontId="1" fillId="7" borderId="20" xfId="0" applyFont="1" applyFill="1" applyBorder="1" applyAlignment="1">
      <alignment horizontal="center"/>
    </xf>
    <xf numFmtId="0" fontId="4" fillId="7" borderId="54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11" borderId="9" xfId="0" applyFont="1" applyFill="1" applyBorder="1" applyAlignment="1">
      <alignment horizontal="center" vertical="center"/>
    </xf>
    <xf numFmtId="0" fontId="17" fillId="0" borderId="18" xfId="0" applyFont="1" applyFill="1" applyBorder="1"/>
    <xf numFmtId="1" fontId="0" fillId="0" borderId="18" xfId="0" applyNumberFormat="1" applyFill="1" applyBorder="1" applyAlignment="1">
      <alignment horizontal="center" vertical="center" wrapText="1"/>
    </xf>
    <xf numFmtId="2" fontId="0" fillId="0" borderId="18" xfId="0" applyNumberForma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/>
    </xf>
    <xf numFmtId="0" fontId="17" fillId="0" borderId="0" xfId="0" applyFont="1" applyFill="1" applyBorder="1"/>
    <xf numFmtId="0" fontId="18" fillId="0" borderId="0" xfId="0" applyFont="1" applyFill="1" applyBorder="1"/>
    <xf numFmtId="2" fontId="0" fillId="0" borderId="0" xfId="0" applyNumberFormat="1" applyFill="1" applyBorder="1" applyAlignment="1">
      <alignment horizontal="center" vertical="center" wrapText="1"/>
    </xf>
    <xf numFmtId="0" fontId="17" fillId="0" borderId="1" xfId="0" applyFont="1" applyFill="1" applyBorder="1"/>
    <xf numFmtId="1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1" fillId="10" borderId="9" xfId="0" applyFont="1" applyFill="1" applyBorder="1" applyAlignment="1">
      <alignment horizontal="center" vertical="center"/>
    </xf>
    <xf numFmtId="0" fontId="17" fillId="7" borderId="1" xfId="0" applyFont="1" applyFill="1" applyBorder="1"/>
    <xf numFmtId="0" fontId="1" fillId="10" borderId="15" xfId="0" applyFont="1" applyFill="1" applyBorder="1" applyAlignment="1">
      <alignment horizontal="center" vertical="center"/>
    </xf>
    <xf numFmtId="0" fontId="0" fillId="0" borderId="13" xfId="0" applyFill="1" applyBorder="1"/>
    <xf numFmtId="1" fontId="0" fillId="0" borderId="13" xfId="0" applyNumberFormat="1" applyFill="1" applyBorder="1" applyAlignment="1">
      <alignment horizontal="center" vertical="center" wrapText="1"/>
    </xf>
    <xf numFmtId="2" fontId="0" fillId="0" borderId="13" xfId="0" applyNumberFormat="1" applyFill="1" applyBorder="1" applyAlignment="1">
      <alignment horizontal="center" vertical="center" wrapText="1"/>
    </xf>
    <xf numFmtId="0" fontId="1" fillId="10" borderId="33" xfId="0" applyFont="1" applyFill="1" applyBorder="1" applyAlignment="1">
      <alignment horizontal="center" vertical="center"/>
    </xf>
    <xf numFmtId="0" fontId="1" fillId="10" borderId="55" xfId="0" applyFont="1" applyFill="1" applyBorder="1" applyAlignment="1">
      <alignment horizontal="center" vertical="center"/>
    </xf>
    <xf numFmtId="0" fontId="17" fillId="0" borderId="4" xfId="0" applyFont="1" applyFill="1" applyBorder="1"/>
    <xf numFmtId="1" fontId="0" fillId="0" borderId="4" xfId="0" applyNumberFormat="1" applyFill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0" fontId="18" fillId="0" borderId="1" xfId="0" applyFont="1" applyFill="1" applyBorder="1"/>
    <xf numFmtId="0" fontId="0" fillId="0" borderId="0" xfId="0" applyFill="1" applyBorder="1"/>
    <xf numFmtId="0" fontId="1" fillId="2" borderId="18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vertical="center" wrapText="1"/>
    </xf>
    <xf numFmtId="0" fontId="1" fillId="5" borderId="36" xfId="0" applyFont="1" applyFill="1" applyBorder="1" applyAlignment="1">
      <alignment vertical="center" wrapText="1"/>
    </xf>
    <xf numFmtId="0" fontId="1" fillId="5" borderId="8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5" borderId="36" xfId="0" applyFont="1" applyFill="1" applyBorder="1" applyAlignment="1">
      <alignment horizontal="center" vertical="center"/>
    </xf>
    <xf numFmtId="0" fontId="1" fillId="5" borderId="35" xfId="0" applyFont="1" applyFill="1" applyBorder="1" applyAlignment="1">
      <alignment horizontal="center" vertical="center"/>
    </xf>
    <xf numFmtId="0" fontId="1" fillId="5" borderId="3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horizontal="center" vertical="center"/>
    </xf>
    <xf numFmtId="0" fontId="1" fillId="7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vertical="center" wrapText="1"/>
    </xf>
    <xf numFmtId="0" fontId="1" fillId="11" borderId="57" xfId="0" applyFont="1" applyFill="1" applyBorder="1" applyAlignment="1">
      <alignment vertical="center" wrapText="1"/>
    </xf>
    <xf numFmtId="0" fontId="1" fillId="11" borderId="57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vertical="center" wrapText="1"/>
    </xf>
    <xf numFmtId="0" fontId="1" fillId="11" borderId="4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/>
    </xf>
    <xf numFmtId="0" fontId="1" fillId="11" borderId="6" xfId="0" applyFont="1" applyFill="1" applyBorder="1"/>
    <xf numFmtId="0" fontId="1" fillId="12" borderId="0" xfId="0" applyFont="1" applyFill="1"/>
    <xf numFmtId="0" fontId="1" fillId="14" borderId="1" xfId="0" applyFont="1" applyFill="1" applyBorder="1" applyAlignment="1">
      <alignment horizontal="left"/>
    </xf>
    <xf numFmtId="0" fontId="1" fillId="14" borderId="1" xfId="0" applyFont="1" applyFill="1" applyBorder="1" applyAlignment="1">
      <alignment horizontal="center"/>
    </xf>
    <xf numFmtId="0" fontId="4" fillId="9" borderId="23" xfId="0" applyFont="1" applyFill="1" applyBorder="1" applyAlignment="1">
      <alignment horizontal="left" vertical="center" wrapText="1"/>
    </xf>
    <xf numFmtId="0" fontId="1" fillId="9" borderId="1" xfId="0" applyFont="1" applyFill="1" applyBorder="1" applyAlignment="1">
      <alignment horizontal="left"/>
    </xf>
    <xf numFmtId="0" fontId="1" fillId="9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/>
    <xf numFmtId="0" fontId="2" fillId="0" borderId="23" xfId="0" applyFont="1" applyBorder="1" applyAlignment="1">
      <alignment horizontal="center" vertical="center"/>
    </xf>
    <xf numFmtId="0" fontId="1" fillId="13" borderId="18" xfId="0" applyFont="1" applyFill="1" applyBorder="1" applyAlignment="1">
      <alignment horizontal="center" vertical="center"/>
    </xf>
    <xf numFmtId="0" fontId="1" fillId="13" borderId="20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13" borderId="9" xfId="0" applyFont="1" applyFill="1" applyBorder="1" applyAlignment="1">
      <alignment horizontal="center" vertical="center"/>
    </xf>
    <xf numFmtId="0" fontId="1" fillId="13" borderId="13" xfId="0" applyFont="1" applyFill="1" applyBorder="1" applyAlignment="1">
      <alignment horizontal="center" vertical="center"/>
    </xf>
    <xf numFmtId="0" fontId="1" fillId="13" borderId="15" xfId="0" applyFont="1" applyFill="1" applyBorder="1" applyAlignment="1">
      <alignment horizontal="center" vertical="center"/>
    </xf>
    <xf numFmtId="16" fontId="1" fillId="0" borderId="0" xfId="0" quotePrefix="1" applyNumberFormat="1" applyFont="1" applyAlignment="1">
      <alignment horizontal="center" vertical="center"/>
    </xf>
    <xf numFmtId="0" fontId="4" fillId="2" borderId="18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justify" vertical="center" wrapText="1"/>
    </xf>
    <xf numFmtId="0" fontId="1" fillId="7" borderId="9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left" vertical="center" wrapText="1"/>
    </xf>
    <xf numFmtId="0" fontId="4" fillId="12" borderId="1" xfId="0" applyFont="1" applyFill="1" applyBorder="1" applyAlignment="1">
      <alignment horizontal="justify" vertical="center" wrapText="1"/>
    </xf>
    <xf numFmtId="0" fontId="1" fillId="5" borderId="4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justify" vertical="center"/>
    </xf>
    <xf numFmtId="0" fontId="5" fillId="2" borderId="3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3" borderId="55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left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9" fillId="5" borderId="20" xfId="0" applyFont="1" applyFill="1" applyBorder="1"/>
    <xf numFmtId="0" fontId="5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9" fillId="5" borderId="9" xfId="0" applyFont="1" applyFill="1" applyBorder="1"/>
    <xf numFmtId="0" fontId="5" fillId="5" borderId="1" xfId="0" applyFont="1" applyFill="1" applyBorder="1" applyAlignment="1">
      <alignment horizontal="justify"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left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left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9" fillId="7" borderId="20" xfId="0" applyFont="1" applyFill="1" applyBorder="1"/>
    <xf numFmtId="0" fontId="5" fillId="7" borderId="1" xfId="0" applyFont="1" applyFill="1" applyBorder="1" applyAlignment="1">
      <alignment horizontal="left" vertical="center" wrapText="1"/>
    </xf>
    <xf numFmtId="0" fontId="9" fillId="7" borderId="6" xfId="0" applyFont="1" applyFill="1" applyBorder="1"/>
    <xf numFmtId="0" fontId="5" fillId="7" borderId="1" xfId="0" applyFont="1" applyFill="1" applyBorder="1" applyAlignment="1">
      <alignment horizontal="justify" vertical="center" wrapText="1"/>
    </xf>
    <xf numFmtId="0" fontId="9" fillId="7" borderId="9" xfId="0" applyFont="1" applyFill="1" applyBorder="1"/>
    <xf numFmtId="0" fontId="9" fillId="6" borderId="1" xfId="0" applyFont="1" applyFill="1" applyBorder="1" applyAlignment="1">
      <alignment horizontal="center" vertical="center" wrapText="1"/>
    </xf>
    <xf numFmtId="1" fontId="9" fillId="6" borderId="8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left" vertical="center" wrapText="1"/>
    </xf>
    <xf numFmtId="0" fontId="9" fillId="3" borderId="25" xfId="0" applyFont="1" applyFill="1" applyBorder="1" applyAlignment="1">
      <alignment horizontal="center" wrapText="1"/>
    </xf>
    <xf numFmtId="1" fontId="9" fillId="3" borderId="14" xfId="0" applyNumberFormat="1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8" fillId="7" borderId="50" xfId="0" applyFont="1" applyFill="1" applyBorder="1" applyAlignment="1">
      <alignment horizontal="left" vertical="center" wrapText="1"/>
    </xf>
    <xf numFmtId="0" fontId="8" fillId="7" borderId="25" xfId="0" applyFont="1" applyFill="1" applyBorder="1" applyAlignment="1">
      <alignment horizontal="left" vertical="center" wrapText="1"/>
    </xf>
    <xf numFmtId="0" fontId="8" fillId="5" borderId="39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9" fillId="0" borderId="0" xfId="0" applyFont="1" applyAlignment="1"/>
    <xf numFmtId="0" fontId="9" fillId="0" borderId="0" xfId="0" applyFont="1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6" borderId="18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6" fillId="0" borderId="0" xfId="0" applyFont="1" applyFill="1" applyBorder="1"/>
    <xf numFmtId="0" fontId="8" fillId="6" borderId="1" xfId="0" applyFont="1" applyFill="1" applyBorder="1" applyAlignment="1">
      <alignment horizontal="center" vertical="center"/>
    </xf>
    <xf numFmtId="1" fontId="9" fillId="7" borderId="18" xfId="0" applyNumberFormat="1" applyFont="1" applyFill="1" applyBorder="1" applyAlignment="1">
      <alignment horizontal="center" vertical="center" wrapText="1"/>
    </xf>
    <xf numFmtId="1" fontId="9" fillId="7" borderId="1" xfId="0" applyNumberFormat="1" applyFont="1" applyFill="1" applyBorder="1" applyAlignment="1">
      <alignment horizontal="center" vertical="center" wrapText="1"/>
    </xf>
    <xf numFmtId="1" fontId="1" fillId="3" borderId="14" xfId="0" applyNumberFormat="1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1" fontId="1" fillId="7" borderId="19" xfId="0" applyNumberFormat="1" applyFont="1" applyFill="1" applyBorder="1" applyAlignment="1">
      <alignment horizontal="center" vertical="center" wrapText="1"/>
    </xf>
    <xf numFmtId="1" fontId="1" fillId="7" borderId="8" xfId="0" applyNumberFormat="1" applyFont="1" applyFill="1" applyBorder="1" applyAlignment="1">
      <alignment horizontal="center" vertical="center" wrapText="1"/>
    </xf>
    <xf numFmtId="1" fontId="1" fillId="6" borderId="8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left" vertical="center" wrapText="1"/>
    </xf>
    <xf numFmtId="0" fontId="2" fillId="0" borderId="23" xfId="0" applyFont="1" applyBorder="1"/>
    <xf numFmtId="0" fontId="4" fillId="2" borderId="18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left" vertical="center"/>
    </xf>
    <xf numFmtId="0" fontId="0" fillId="3" borderId="13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4" fillId="5" borderId="18" xfId="0" applyFont="1" applyFill="1" applyBorder="1" applyAlignment="1">
      <alignment horizontal="left" vertical="center"/>
    </xf>
    <xf numFmtId="0" fontId="4" fillId="5" borderId="18" xfId="0" applyFont="1" applyFill="1" applyBorder="1" applyAlignment="1">
      <alignment horizontal="center" vertical="center"/>
    </xf>
    <xf numFmtId="0" fontId="0" fillId="5" borderId="18" xfId="0" applyFon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4" fillId="7" borderId="18" xfId="0" applyFont="1" applyFill="1" applyBorder="1" applyAlignment="1">
      <alignment horizontal="left" vertical="center"/>
    </xf>
    <xf numFmtId="0" fontId="4" fillId="7" borderId="18" xfId="0" applyFont="1" applyFill="1" applyBorder="1" applyAlignment="1">
      <alignment horizontal="center" vertical="center"/>
    </xf>
    <xf numFmtId="0" fontId="0" fillId="7" borderId="18" xfId="0" applyFont="1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8" fillId="9" borderId="1" xfId="0" applyFont="1" applyFill="1" applyBorder="1" applyAlignment="1">
      <alignment vertical="center"/>
    </xf>
    <xf numFmtId="0" fontId="8" fillId="9" borderId="1" xfId="0" applyFont="1" applyFill="1" applyBorder="1" applyAlignment="1">
      <alignment horizontal="center" vertical="center"/>
    </xf>
    <xf numFmtId="0" fontId="0" fillId="9" borderId="1" xfId="0" applyFill="1" applyBorder="1"/>
    <xf numFmtId="0" fontId="8" fillId="5" borderId="1" xfId="0" applyFont="1" applyFill="1" applyBorder="1" applyAlignment="1">
      <alignment vertical="center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/>
    <xf numFmtId="0" fontId="0" fillId="5" borderId="1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9" borderId="1" xfId="0" applyFill="1" applyBorder="1" applyAlignment="1">
      <alignment horizontal="center"/>
    </xf>
    <xf numFmtId="0" fontId="15" fillId="7" borderId="1" xfId="0" applyFont="1" applyFill="1" applyBorder="1" applyAlignment="1">
      <alignment vertical="center"/>
    </xf>
    <xf numFmtId="0" fontId="8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vertical="center"/>
    </xf>
    <xf numFmtId="0" fontId="8" fillId="7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4" fillId="11" borderId="18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vertical="center" wrapText="1"/>
    </xf>
    <xf numFmtId="0" fontId="9" fillId="11" borderId="1" xfId="0" applyFont="1" applyFill="1" applyBorder="1"/>
    <xf numFmtId="0" fontId="4" fillId="7" borderId="13" xfId="0" applyFont="1" applyFill="1" applyBorder="1" applyAlignment="1">
      <alignment vertical="center" wrapText="1"/>
    </xf>
    <xf numFmtId="0" fontId="4" fillId="11" borderId="13" xfId="0" applyFont="1" applyFill="1" applyBorder="1" applyAlignment="1">
      <alignment vertical="center" wrapText="1"/>
    </xf>
    <xf numFmtId="0" fontId="4" fillId="12" borderId="18" xfId="0" applyFont="1" applyFill="1" applyBorder="1" applyAlignment="1">
      <alignment horizontal="left" vertical="center"/>
    </xf>
    <xf numFmtId="0" fontId="1" fillId="12" borderId="18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left" vertical="center" wrapText="1"/>
    </xf>
    <xf numFmtId="0" fontId="0" fillId="11" borderId="4" xfId="0" applyFill="1" applyBorder="1" applyAlignment="1">
      <alignment horizontal="center"/>
    </xf>
    <xf numFmtId="0" fontId="4" fillId="7" borderId="1" xfId="0" applyFont="1" applyFill="1" applyBorder="1" applyAlignment="1">
      <alignment horizontal="left" vertical="center" wrapText="1" indent="5"/>
    </xf>
    <xf numFmtId="0" fontId="4" fillId="11" borderId="4" xfId="0" applyFont="1" applyFill="1" applyBorder="1" applyAlignment="1">
      <alignment horizontal="left" vertical="center" wrapText="1" indent="5"/>
    </xf>
    <xf numFmtId="0" fontId="4" fillId="11" borderId="1" xfId="0" applyFont="1" applyFill="1" applyBorder="1" applyAlignment="1">
      <alignment horizontal="left" vertical="center" wrapText="1" indent="5"/>
    </xf>
    <xf numFmtId="0" fontId="4" fillId="12" borderId="1" xfId="0" applyFont="1" applyFill="1" applyBorder="1" applyAlignment="1">
      <alignment horizontal="left" vertical="center" wrapText="1" indent="5"/>
    </xf>
    <xf numFmtId="0" fontId="11" fillId="13" borderId="1" xfId="0" applyFont="1" applyFill="1" applyBorder="1"/>
    <xf numFmtId="0" fontId="9" fillId="3" borderId="23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15" borderId="1" xfId="0" applyFont="1" applyFill="1" applyBorder="1" applyAlignment="1">
      <alignment vertical="center"/>
    </xf>
    <xf numFmtId="0" fontId="8" fillId="15" borderId="1" xfId="0" applyFont="1" applyFill="1" applyBorder="1" applyAlignment="1">
      <alignment horizontal="center" vertical="center" wrapText="1"/>
    </xf>
    <xf numFmtId="0" fontId="8" fillId="15" borderId="1" xfId="0" applyFont="1" applyFill="1" applyBorder="1" applyAlignment="1">
      <alignment horizontal="center" vertical="center"/>
    </xf>
    <xf numFmtId="0" fontId="0" fillId="15" borderId="1" xfId="0" applyFill="1" applyBorder="1" applyAlignment="1">
      <alignment vertical="center"/>
    </xf>
    <xf numFmtId="0" fontId="8" fillId="12" borderId="1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 wrapText="1"/>
    </xf>
    <xf numFmtId="0" fontId="8" fillId="12" borderId="1" xfId="0" applyFont="1" applyFill="1" applyBorder="1" applyAlignment="1">
      <alignment vertical="center" wrapText="1"/>
    </xf>
    <xf numFmtId="0" fontId="8" fillId="12" borderId="18" xfId="0" applyFont="1" applyFill="1" applyBorder="1" applyAlignment="1">
      <alignment vertical="center"/>
    </xf>
    <xf numFmtId="0" fontId="8" fillId="12" borderId="18" xfId="0" applyFont="1" applyFill="1" applyBorder="1" applyAlignment="1">
      <alignment horizontal="center" vertical="center" wrapText="1"/>
    </xf>
    <xf numFmtId="0" fontId="8" fillId="12" borderId="18" xfId="0" applyFont="1" applyFill="1" applyBorder="1" applyAlignment="1">
      <alignment horizontal="center" vertical="center"/>
    </xf>
    <xf numFmtId="0" fontId="0" fillId="12" borderId="18" xfId="0" applyFill="1" applyBorder="1" applyAlignment="1">
      <alignment horizontal="center" vertical="center" wrapText="1"/>
    </xf>
    <xf numFmtId="0" fontId="0" fillId="12" borderId="20" xfId="0" applyFill="1" applyBorder="1" applyAlignment="1">
      <alignment horizontal="center"/>
    </xf>
    <xf numFmtId="0" fontId="0" fillId="12" borderId="9" xfId="0" applyFill="1" applyBorder="1" applyAlignment="1">
      <alignment horizontal="center"/>
    </xf>
    <xf numFmtId="0" fontId="8" fillId="6" borderId="9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15" borderId="18" xfId="0" applyFont="1" applyFill="1" applyBorder="1" applyAlignment="1">
      <alignment vertical="center"/>
    </xf>
    <xf numFmtId="0" fontId="8" fillId="15" borderId="18" xfId="0" applyFont="1" applyFill="1" applyBorder="1" applyAlignment="1">
      <alignment horizontal="center" vertical="center" wrapText="1"/>
    </xf>
    <xf numFmtId="0" fontId="8" fillId="15" borderId="18" xfId="0" applyFont="1" applyFill="1" applyBorder="1" applyAlignment="1">
      <alignment horizontal="center" vertical="center"/>
    </xf>
    <xf numFmtId="0" fontId="0" fillId="15" borderId="18" xfId="0" applyFill="1" applyBorder="1" applyAlignment="1">
      <alignment vertical="center" wrapText="1"/>
    </xf>
    <xf numFmtId="0" fontId="0" fillId="15" borderId="20" xfId="0" applyFill="1" applyBorder="1"/>
    <xf numFmtId="0" fontId="0" fillId="15" borderId="9" xfId="0" applyFill="1" applyBorder="1"/>
    <xf numFmtId="0" fontId="8" fillId="3" borderId="9" xfId="0" applyFont="1" applyFill="1" applyBorder="1" applyAlignment="1">
      <alignment horizontal="center" vertical="center"/>
    </xf>
    <xf numFmtId="0" fontId="4" fillId="15" borderId="13" xfId="0" applyFont="1" applyFill="1" applyBorder="1" applyAlignment="1">
      <alignment horizontal="left" vertical="center" wrapText="1"/>
    </xf>
    <xf numFmtId="0" fontId="8" fillId="15" borderId="13" xfId="0" applyFont="1" applyFill="1" applyBorder="1" applyAlignment="1">
      <alignment horizontal="center" vertical="center"/>
    </xf>
    <xf numFmtId="0" fontId="0" fillId="15" borderId="13" xfId="0" applyFill="1" applyBorder="1" applyAlignment="1">
      <alignment vertical="center"/>
    </xf>
    <xf numFmtId="0" fontId="0" fillId="15" borderId="15" xfId="0" applyFill="1" applyBorder="1" applyAlignment="1">
      <alignment horizontal="center"/>
    </xf>
    <xf numFmtId="0" fontId="8" fillId="7" borderId="18" xfId="0" applyFont="1" applyFill="1" applyBorder="1" applyAlignment="1">
      <alignment vertical="center"/>
    </xf>
    <xf numFmtId="0" fontId="8" fillId="7" borderId="18" xfId="0" applyFont="1" applyFill="1" applyBorder="1" applyAlignment="1">
      <alignment horizontal="center" vertical="center" wrapText="1"/>
    </xf>
    <xf numFmtId="0" fontId="8" fillId="7" borderId="18" xfId="0" applyFont="1" applyFill="1" applyBorder="1" applyAlignment="1">
      <alignment horizontal="center" vertical="center"/>
    </xf>
    <xf numFmtId="0" fontId="0" fillId="7" borderId="18" xfId="0" applyFill="1" applyBorder="1" applyAlignment="1">
      <alignment vertical="center" wrapText="1"/>
    </xf>
    <xf numFmtId="0" fontId="0" fillId="7" borderId="20" xfId="0" applyFill="1" applyBorder="1"/>
    <xf numFmtId="0" fontId="0" fillId="7" borderId="9" xfId="0" applyFill="1" applyBorder="1"/>
    <xf numFmtId="0" fontId="4" fillId="7" borderId="13" xfId="0" applyFont="1" applyFill="1" applyBorder="1" applyAlignment="1">
      <alignment horizontal="left" vertical="center" wrapText="1"/>
    </xf>
    <xf numFmtId="0" fontId="8" fillId="7" borderId="13" xfId="0" applyFont="1" applyFill="1" applyBorder="1" applyAlignment="1">
      <alignment horizontal="center" vertical="center"/>
    </xf>
    <xf numFmtId="0" fontId="0" fillId="7" borderId="13" xfId="0" applyFill="1" applyBorder="1" applyAlignment="1">
      <alignment vertical="center"/>
    </xf>
    <xf numFmtId="0" fontId="0" fillId="7" borderId="15" xfId="0" applyFill="1" applyBorder="1" applyAlignment="1">
      <alignment horizontal="center"/>
    </xf>
    <xf numFmtId="0" fontId="8" fillId="5" borderId="18" xfId="0" applyFont="1" applyFill="1" applyBorder="1" applyAlignment="1">
      <alignment vertical="center"/>
    </xf>
    <xf numFmtId="0" fontId="8" fillId="5" borderId="18" xfId="0" applyFont="1" applyFill="1" applyBorder="1" applyAlignment="1">
      <alignment horizontal="center" vertical="center"/>
    </xf>
    <xf numFmtId="0" fontId="0" fillId="5" borderId="18" xfId="0" applyFill="1" applyBorder="1" applyAlignment="1">
      <alignment vertical="center"/>
    </xf>
    <xf numFmtId="0" fontId="0" fillId="5" borderId="20" xfId="0" applyFill="1" applyBorder="1"/>
    <xf numFmtId="0" fontId="0" fillId="5" borderId="9" xfId="0" applyFill="1" applyBorder="1"/>
    <xf numFmtId="0" fontId="8" fillId="3" borderId="13" xfId="0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0" fontId="8" fillId="2" borderId="18" xfId="0" applyFont="1" applyFill="1" applyBorder="1" applyAlignment="1">
      <alignment horizontal="center" vertical="center"/>
    </xf>
    <xf numFmtId="0" fontId="0" fillId="2" borderId="18" xfId="0" applyFill="1" applyBorder="1"/>
    <xf numFmtId="0" fontId="14" fillId="2" borderId="20" xfId="0" applyFont="1" applyFill="1" applyBorder="1" applyAlignment="1">
      <alignment vertical="center" wrapText="1"/>
    </xf>
    <xf numFmtId="0" fontId="0" fillId="2" borderId="9" xfId="0" applyFill="1" applyBorder="1"/>
    <xf numFmtId="0" fontId="8" fillId="2" borderId="18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5" borderId="18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8" fillId="3" borderId="13" xfId="0" applyFont="1" applyFill="1" applyBorder="1" applyAlignment="1">
      <alignment vertical="center" wrapText="1"/>
    </xf>
    <xf numFmtId="0" fontId="8" fillId="7" borderId="18" xfId="0" applyFont="1" applyFill="1" applyBorder="1" applyAlignment="1">
      <alignment vertical="center" wrapText="1"/>
    </xf>
    <xf numFmtId="0" fontId="8" fillId="7" borderId="1" xfId="0" applyFont="1" applyFill="1" applyBorder="1" applyAlignment="1">
      <alignment vertical="center" wrapText="1"/>
    </xf>
    <xf numFmtId="0" fontId="8" fillId="15" borderId="18" xfId="0" applyFont="1" applyFill="1" applyBorder="1" applyAlignment="1">
      <alignment vertical="center" wrapText="1"/>
    </xf>
    <xf numFmtId="0" fontId="8" fillId="15" borderId="1" xfId="0" applyFont="1" applyFill="1" applyBorder="1" applyAlignment="1">
      <alignment vertical="center" wrapText="1"/>
    </xf>
    <xf numFmtId="0" fontId="8" fillId="12" borderId="18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9" fillId="2" borderId="51" xfId="0" quotePrefix="1" applyFont="1" applyFill="1" applyBorder="1" applyAlignment="1">
      <alignment horizontal="center" vertical="center" wrapText="1"/>
    </xf>
    <xf numFmtId="0" fontId="9" fillId="2" borderId="7" xfId="0" quotePrefix="1" applyFont="1" applyFill="1" applyBorder="1" applyAlignment="1">
      <alignment horizontal="center" vertical="center" wrapText="1"/>
    </xf>
    <xf numFmtId="0" fontId="9" fillId="2" borderId="12" xfId="0" quotePrefix="1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9" fillId="5" borderId="17" xfId="0" quotePrefix="1" applyFont="1" applyFill="1" applyBorder="1" applyAlignment="1">
      <alignment horizontal="center" vertical="center" wrapText="1"/>
    </xf>
    <xf numFmtId="0" fontId="9" fillId="5" borderId="21" xfId="0" quotePrefix="1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7" borderId="17" xfId="0" quotePrefix="1" applyFont="1" applyFill="1" applyBorder="1" applyAlignment="1">
      <alignment horizontal="center" vertical="center" wrapText="1"/>
    </xf>
    <xf numFmtId="0" fontId="9" fillId="7" borderId="21" xfId="0" quotePrefix="1" applyFont="1" applyFill="1" applyBorder="1" applyAlignment="1">
      <alignment horizontal="center" vertical="center" wrapText="1"/>
    </xf>
    <xf numFmtId="0" fontId="9" fillId="7" borderId="22" xfId="0" quotePrefix="1" applyFont="1" applyFill="1" applyBorder="1" applyAlignment="1">
      <alignment horizontal="center" vertical="center" wrapText="1"/>
    </xf>
    <xf numFmtId="0" fontId="1" fillId="7" borderId="16" xfId="0" quotePrefix="1" applyFont="1" applyFill="1" applyBorder="1" applyAlignment="1">
      <alignment horizontal="center" vertical="center" wrapText="1"/>
    </xf>
    <xf numFmtId="0" fontId="1" fillId="7" borderId="0" xfId="0" quotePrefix="1" applyFont="1" applyFill="1" applyBorder="1" applyAlignment="1">
      <alignment horizontal="center" vertical="center" wrapText="1"/>
    </xf>
    <xf numFmtId="0" fontId="1" fillId="2" borderId="3" xfId="0" quotePrefix="1" applyFont="1" applyFill="1" applyBorder="1" applyAlignment="1">
      <alignment horizontal="center" vertical="center" wrapText="1"/>
    </xf>
    <xf numFmtId="0" fontId="1" fillId="2" borderId="7" xfId="0" quotePrefix="1" applyFont="1" applyFill="1" applyBorder="1" applyAlignment="1">
      <alignment horizontal="center" vertical="center" wrapText="1"/>
    </xf>
    <xf numFmtId="0" fontId="1" fillId="2" borderId="12" xfId="0" quotePrefix="1" applyFont="1" applyFill="1" applyBorder="1" applyAlignment="1">
      <alignment horizontal="center" vertical="center" wrapText="1"/>
    </xf>
    <xf numFmtId="0" fontId="1" fillId="5" borderId="17" xfId="0" quotePrefix="1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7" borderId="17" xfId="0" quotePrefix="1" applyFont="1" applyFill="1" applyBorder="1" applyAlignment="1">
      <alignment horizontal="center" vertical="center" wrapText="1"/>
    </xf>
    <xf numFmtId="0" fontId="1" fillId="7" borderId="21" xfId="0" quotePrefix="1" applyFont="1" applyFill="1" applyBorder="1" applyAlignment="1">
      <alignment horizontal="center" vertical="center" wrapText="1"/>
    </xf>
    <xf numFmtId="0" fontId="1" fillId="7" borderId="22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5" borderId="1" xfId="0" quotePrefix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7" borderId="8" xfId="0" quotePrefix="1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42" xfId="0" quotePrefix="1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5" borderId="51" xfId="0" quotePrefix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7" borderId="38" xfId="0" quotePrefix="1" applyFill="1" applyBorder="1" applyAlignment="1">
      <alignment horizontal="center" vertical="center"/>
    </xf>
    <xf numFmtId="0" fontId="0" fillId="7" borderId="38" xfId="0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9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2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6" fontId="8" fillId="2" borderId="29" xfId="0" quotePrefix="1" applyNumberFormat="1" applyFont="1" applyFill="1" applyBorder="1" applyAlignment="1">
      <alignment horizontal="center" vertical="center"/>
    </xf>
    <xf numFmtId="16" fontId="8" fillId="2" borderId="2" xfId="0" applyNumberFormat="1" applyFont="1" applyFill="1" applyBorder="1" applyAlignment="1">
      <alignment horizontal="center" vertical="center"/>
    </xf>
    <xf numFmtId="16" fontId="8" fillId="2" borderId="11" xfId="0" applyNumberFormat="1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" fontId="8" fillId="5" borderId="29" xfId="0" quotePrefix="1" applyNumberFormat="1" applyFont="1" applyFill="1" applyBorder="1" applyAlignment="1">
      <alignment horizontal="center" vertical="center"/>
    </xf>
    <xf numFmtId="16" fontId="8" fillId="5" borderId="2" xfId="0" applyNumberFormat="1" applyFont="1" applyFill="1" applyBorder="1" applyAlignment="1">
      <alignment horizontal="center" vertical="center"/>
    </xf>
    <xf numFmtId="16" fontId="8" fillId="5" borderId="11" xfId="0" applyNumberFormat="1" applyFont="1" applyFill="1" applyBorder="1" applyAlignment="1">
      <alignment horizontal="center" vertical="center"/>
    </xf>
    <xf numFmtId="16" fontId="8" fillId="7" borderId="43" xfId="0" quotePrefix="1" applyNumberFormat="1" applyFont="1" applyFill="1" applyBorder="1" applyAlignment="1">
      <alignment horizontal="center" vertical="center"/>
    </xf>
    <xf numFmtId="16" fontId="8" fillId="7" borderId="40" xfId="0" applyNumberFormat="1" applyFont="1" applyFill="1" applyBorder="1" applyAlignment="1">
      <alignment horizontal="center" vertical="center"/>
    </xf>
    <xf numFmtId="16" fontId="8" fillId="7" borderId="44" xfId="0" applyNumberFormat="1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2" borderId="18" xfId="0" quotePrefix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5" borderId="45" xfId="0" quotePrefix="1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0" fillId="5" borderId="48" xfId="0" applyFill="1" applyBorder="1" applyAlignment="1">
      <alignment horizontal="center" vertical="center"/>
    </xf>
    <xf numFmtId="16" fontId="0" fillId="7" borderId="45" xfId="0" quotePrefix="1" applyNumberFormat="1" applyFill="1" applyBorder="1" applyAlignment="1">
      <alignment horizontal="center" vertical="center"/>
    </xf>
    <xf numFmtId="0" fontId="0" fillId="7" borderId="37" xfId="0" quotePrefix="1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7" borderId="48" xfId="0" applyFill="1" applyBorder="1" applyAlignment="1">
      <alignment horizontal="center" vertical="center"/>
    </xf>
    <xf numFmtId="0" fontId="0" fillId="7" borderId="1" xfId="0" quotePrefix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9" fillId="5" borderId="37" xfId="0" applyFont="1" applyFill="1" applyBorder="1" applyAlignment="1">
      <alignment horizontal="center" vertical="center"/>
    </xf>
    <xf numFmtId="0" fontId="9" fillId="5" borderId="48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 wrapText="1"/>
    </xf>
    <xf numFmtId="0" fontId="9" fillId="11" borderId="45" xfId="0" applyFont="1" applyFill="1" applyBorder="1" applyAlignment="1">
      <alignment horizontal="center" vertical="center"/>
    </xf>
    <xf numFmtId="0" fontId="9" fillId="11" borderId="37" xfId="0" applyFont="1" applyFill="1" applyBorder="1" applyAlignment="1">
      <alignment horizontal="center" vertical="center"/>
    </xf>
    <xf numFmtId="0" fontId="9" fillId="11" borderId="48" xfId="0" applyFont="1" applyFill="1" applyBorder="1" applyAlignment="1">
      <alignment horizontal="center" vertical="center"/>
    </xf>
    <xf numFmtId="0" fontId="9" fillId="12" borderId="0" xfId="0" applyFont="1" applyFill="1" applyBorder="1" applyAlignment="1">
      <alignment horizontal="center" vertical="center"/>
    </xf>
    <xf numFmtId="0" fontId="9" fillId="7" borderId="51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0" fontId="9" fillId="5" borderId="4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 wrapText="1"/>
    </xf>
    <xf numFmtId="0" fontId="9" fillId="7" borderId="45" xfId="0" applyFont="1" applyFill="1" applyBorder="1" applyAlignment="1">
      <alignment horizontal="center" vertical="center"/>
    </xf>
    <xf numFmtId="0" fontId="9" fillId="7" borderId="37" xfId="0" applyFont="1" applyFill="1" applyBorder="1" applyAlignment="1">
      <alignment horizontal="center" vertical="center"/>
    </xf>
    <xf numFmtId="0" fontId="9" fillId="12" borderId="16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7" borderId="48" xfId="0" applyFont="1" applyFill="1" applyBorder="1" applyAlignment="1">
      <alignment horizontal="center" vertical="center"/>
    </xf>
    <xf numFmtId="0" fontId="9" fillId="12" borderId="45" xfId="0" applyFont="1" applyFill="1" applyBorder="1" applyAlignment="1">
      <alignment horizontal="center" vertical="center"/>
    </xf>
    <xf numFmtId="0" fontId="9" fillId="12" borderId="37" xfId="0" applyFont="1" applyFill="1" applyBorder="1" applyAlignment="1">
      <alignment horizontal="center" vertical="center"/>
    </xf>
    <xf numFmtId="0" fontId="9" fillId="12" borderId="48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11" borderId="52" xfId="0" applyFont="1" applyFill="1" applyBorder="1" applyAlignment="1">
      <alignment horizontal="center" vertical="center"/>
    </xf>
    <xf numFmtId="0" fontId="9" fillId="5" borderId="52" xfId="0" applyFont="1" applyFill="1" applyBorder="1" applyAlignment="1">
      <alignment horizontal="center" vertical="center"/>
    </xf>
    <xf numFmtId="0" fontId="9" fillId="12" borderId="21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10" borderId="51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16" fontId="9" fillId="13" borderId="45" xfId="0" quotePrefix="1" applyNumberFormat="1" applyFont="1" applyFill="1" applyBorder="1" applyAlignment="1">
      <alignment horizontal="center" vertical="center"/>
    </xf>
    <xf numFmtId="16" fontId="9" fillId="13" borderId="37" xfId="0" quotePrefix="1" applyNumberFormat="1" applyFont="1" applyFill="1" applyBorder="1" applyAlignment="1">
      <alignment horizontal="center" vertical="center"/>
    </xf>
    <xf numFmtId="16" fontId="9" fillId="13" borderId="3" xfId="0" quotePrefix="1" applyNumberFormat="1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 vertical="center"/>
    </xf>
    <xf numFmtId="0" fontId="1" fillId="2" borderId="58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left" vertical="center" wrapText="1"/>
    </xf>
    <xf numFmtId="0" fontId="1" fillId="2" borderId="37" xfId="0" applyFont="1" applyFill="1" applyBorder="1" applyAlignment="1">
      <alignment horizontal="left" vertical="center" wrapText="1"/>
    </xf>
    <xf numFmtId="0" fontId="1" fillId="2" borderId="48" xfId="0" applyFont="1" applyFill="1" applyBorder="1" applyAlignment="1">
      <alignment horizontal="left" vertical="center" wrapText="1"/>
    </xf>
    <xf numFmtId="0" fontId="1" fillId="2" borderId="57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5" borderId="56" xfId="0" applyFont="1" applyFill="1" applyBorder="1" applyAlignment="1">
      <alignment horizontal="center" vertical="center"/>
    </xf>
    <xf numFmtId="0" fontId="1" fillId="5" borderId="58" xfId="0" applyFont="1" applyFill="1" applyBorder="1" applyAlignment="1">
      <alignment horizontal="center" vertical="center"/>
    </xf>
    <xf numFmtId="0" fontId="1" fillId="5" borderId="52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4" fillId="5" borderId="46" xfId="0" applyFont="1" applyFill="1" applyBorder="1" applyAlignment="1">
      <alignment horizontal="left" vertical="center" wrapText="1"/>
    </xf>
    <xf numFmtId="0" fontId="4" fillId="5" borderId="47" xfId="0" applyFont="1" applyFill="1" applyBorder="1" applyAlignment="1">
      <alignment horizontal="left" vertical="center" wrapText="1"/>
    </xf>
    <xf numFmtId="0" fontId="4" fillId="5" borderId="49" xfId="0" applyFont="1" applyFill="1" applyBorder="1" applyAlignment="1">
      <alignment horizontal="left" vertical="center" wrapText="1"/>
    </xf>
    <xf numFmtId="0" fontId="1" fillId="5" borderId="32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7" borderId="45" xfId="0" applyFont="1" applyFill="1" applyBorder="1" applyAlignment="1">
      <alignment horizontal="center" vertical="center"/>
    </xf>
    <xf numFmtId="0" fontId="1" fillId="7" borderId="37" xfId="0" applyFont="1" applyFill="1" applyBorder="1" applyAlignment="1">
      <alignment horizontal="center" vertical="center"/>
    </xf>
    <xf numFmtId="0" fontId="1" fillId="7" borderId="48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left" vertical="center" wrapText="1"/>
    </xf>
    <xf numFmtId="0" fontId="1" fillId="7" borderId="4" xfId="0" applyFont="1" applyFill="1" applyBorder="1" applyAlignment="1">
      <alignment horizontal="left" vertical="center" wrapText="1"/>
    </xf>
    <xf numFmtId="0" fontId="1" fillId="7" borderId="2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32" xfId="0" applyFont="1" applyFill="1" applyBorder="1" applyAlignment="1">
      <alignment horizontal="left" vertical="center" wrapText="1"/>
    </xf>
    <xf numFmtId="0" fontId="1" fillId="7" borderId="32" xfId="0" applyFont="1" applyFill="1" applyBorder="1" applyAlignment="1">
      <alignment horizontal="center" vertical="center"/>
    </xf>
    <xf numFmtId="0" fontId="1" fillId="11" borderId="45" xfId="0" applyFont="1" applyFill="1" applyBorder="1" applyAlignment="1">
      <alignment horizontal="center" vertical="center"/>
    </xf>
    <xf numFmtId="0" fontId="1" fillId="11" borderId="52" xfId="0" applyFont="1" applyFill="1" applyBorder="1" applyAlignment="1">
      <alignment horizontal="center" vertical="center"/>
    </xf>
    <xf numFmtId="0" fontId="1" fillId="11" borderId="37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left" vertical="center" wrapText="1"/>
    </xf>
    <xf numFmtId="0" fontId="1" fillId="11" borderId="1" xfId="0" applyFont="1" applyFill="1" applyBorder="1" applyAlignment="1">
      <alignment horizontal="center" vertical="center"/>
    </xf>
    <xf numFmtId="0" fontId="1" fillId="11" borderId="32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1" fillId="11" borderId="23" xfId="0" applyFont="1" applyFill="1" applyBorder="1" applyAlignment="1">
      <alignment horizontal="left" vertical="center" wrapText="1"/>
    </xf>
    <xf numFmtId="0" fontId="1" fillId="11" borderId="4" xfId="0" applyFont="1" applyFill="1" applyBorder="1" applyAlignment="1">
      <alignment horizontal="left" vertical="center" wrapText="1"/>
    </xf>
    <xf numFmtId="0" fontId="1" fillId="11" borderId="23" xfId="0" applyFont="1" applyFill="1" applyBorder="1" applyAlignment="1">
      <alignment horizontal="center" vertical="center"/>
    </xf>
    <xf numFmtId="0" fontId="1" fillId="11" borderId="32" xfId="0" applyFont="1" applyFill="1" applyBorder="1" applyAlignment="1">
      <alignment horizontal="left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12" borderId="23" xfId="0" applyFont="1" applyFill="1" applyBorder="1" applyAlignment="1">
      <alignment horizontal="left" vertical="center"/>
    </xf>
    <xf numFmtId="0" fontId="1" fillId="12" borderId="32" xfId="0" applyFont="1" applyFill="1" applyBorder="1" applyAlignment="1">
      <alignment horizontal="left" vertical="center"/>
    </xf>
    <xf numFmtId="0" fontId="1" fillId="12" borderId="4" xfId="0" applyFont="1" applyFill="1" applyBorder="1" applyAlignment="1">
      <alignment horizontal="left" vertical="center"/>
    </xf>
    <xf numFmtId="0" fontId="1" fillId="12" borderId="23" xfId="0" applyFont="1" applyFill="1" applyBorder="1" applyAlignment="1">
      <alignment horizontal="center" vertical="center"/>
    </xf>
    <xf numFmtId="0" fontId="1" fillId="12" borderId="32" xfId="0" applyFont="1" applyFill="1" applyBorder="1" applyAlignment="1">
      <alignment horizontal="center" vertical="center"/>
    </xf>
    <xf numFmtId="0" fontId="1" fillId="12" borderId="4" xfId="0" applyFont="1" applyFill="1" applyBorder="1" applyAlignment="1">
      <alignment horizontal="center" vertical="center"/>
    </xf>
    <xf numFmtId="0" fontId="1" fillId="14" borderId="23" xfId="0" applyFont="1" applyFill="1" applyBorder="1" applyAlignment="1">
      <alignment horizontal="center" vertical="center"/>
    </xf>
    <xf numFmtId="0" fontId="1" fillId="14" borderId="32" xfId="0" applyFont="1" applyFill="1" applyBorder="1" applyAlignment="1">
      <alignment horizontal="center" vertical="center"/>
    </xf>
    <xf numFmtId="0" fontId="1" fillId="14" borderId="4" xfId="0" applyFont="1" applyFill="1" applyBorder="1" applyAlignment="1">
      <alignment horizontal="center" vertical="center"/>
    </xf>
    <xf numFmtId="0" fontId="1" fillId="14" borderId="23" xfId="0" applyFont="1" applyFill="1" applyBorder="1" applyAlignment="1">
      <alignment horizontal="left" vertical="center"/>
    </xf>
    <xf numFmtId="0" fontId="1" fillId="14" borderId="32" xfId="0" applyFont="1" applyFill="1" applyBorder="1" applyAlignment="1">
      <alignment horizontal="left" vertical="center"/>
    </xf>
    <xf numFmtId="0" fontId="1" fillId="14" borderId="4" xfId="0" applyFont="1" applyFill="1" applyBorder="1" applyAlignment="1">
      <alignment horizontal="left" vertical="center"/>
    </xf>
    <xf numFmtId="0" fontId="1" fillId="10" borderId="45" xfId="0" applyFont="1" applyFill="1" applyBorder="1" applyAlignment="1">
      <alignment horizontal="center" vertical="center" wrapText="1"/>
    </xf>
    <xf numFmtId="0" fontId="1" fillId="10" borderId="37" xfId="0" applyFont="1" applyFill="1" applyBorder="1" applyAlignment="1">
      <alignment horizontal="center" vertical="center" wrapText="1"/>
    </xf>
    <xf numFmtId="0" fontId="1" fillId="10" borderId="4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16" fontId="1" fillId="13" borderId="45" xfId="0" quotePrefix="1" applyNumberFormat="1" applyFont="1" applyFill="1" applyBorder="1" applyAlignment="1">
      <alignment horizontal="center" vertical="center"/>
    </xf>
    <xf numFmtId="16" fontId="1" fillId="13" borderId="37" xfId="0" quotePrefix="1" applyNumberFormat="1" applyFont="1" applyFill="1" applyBorder="1" applyAlignment="1">
      <alignment horizontal="center" vertical="center"/>
    </xf>
    <xf numFmtId="16" fontId="1" fillId="13" borderId="48" xfId="0" quotePrefix="1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/>
    </xf>
    <xf numFmtId="0" fontId="1" fillId="5" borderId="3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0" fillId="2" borderId="51" xfId="0" quotePrefix="1" applyFill="1" applyBorder="1" applyAlignment="1">
      <alignment horizontal="center" vertical="center"/>
    </xf>
    <xf numFmtId="0" fontId="0" fillId="2" borderId="7" xfId="0" quotePrefix="1" applyFill="1" applyBorder="1" applyAlignment="1">
      <alignment horizontal="center" vertical="center"/>
    </xf>
    <xf numFmtId="0" fontId="0" fillId="2" borderId="12" xfId="0" quotePrefix="1" applyFill="1" applyBorder="1" applyAlignment="1">
      <alignment horizontal="center" vertical="center"/>
    </xf>
    <xf numFmtId="0" fontId="0" fillId="5" borderId="7" xfId="0" quotePrefix="1" applyFill="1" applyBorder="1" applyAlignment="1">
      <alignment horizontal="center" vertical="center"/>
    </xf>
    <xf numFmtId="0" fontId="0" fillId="5" borderId="12" xfId="0" quotePrefix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0" fillId="7" borderId="45" xfId="0" quotePrefix="1" applyFill="1" applyBorder="1" applyAlignment="1">
      <alignment horizontal="center" vertical="center"/>
    </xf>
    <xf numFmtId="0" fontId="0" fillId="15" borderId="45" xfId="0" quotePrefix="1" applyFill="1" applyBorder="1" applyAlignment="1">
      <alignment horizontal="center" vertical="center"/>
    </xf>
    <xf numFmtId="0" fontId="0" fillId="15" borderId="37" xfId="0" applyFill="1" applyBorder="1" applyAlignment="1">
      <alignment horizontal="center" vertical="center"/>
    </xf>
    <xf numFmtId="0" fontId="0" fillId="15" borderId="48" xfId="0" applyFill="1" applyBorder="1" applyAlignment="1">
      <alignment horizontal="center" vertical="center"/>
    </xf>
    <xf numFmtId="0" fontId="0" fillId="12" borderId="45" xfId="0" quotePrefix="1" applyFill="1" applyBorder="1" applyAlignment="1">
      <alignment horizontal="center" vertical="center"/>
    </xf>
    <xf numFmtId="0" fontId="0" fillId="12" borderId="37" xfId="0" quotePrefix="1" applyFill="1" applyBorder="1" applyAlignment="1">
      <alignment horizontal="center" vertical="center"/>
    </xf>
    <xf numFmtId="0" fontId="0" fillId="12" borderId="37" xfId="0" applyFill="1" applyBorder="1" applyAlignment="1">
      <alignment horizontal="center" vertical="center"/>
    </xf>
    <xf numFmtId="0" fontId="0" fillId="12" borderId="48" xfId="0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33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3399"/>
  </sheetPr>
  <dimension ref="A1:I27"/>
  <sheetViews>
    <sheetView zoomScale="98" zoomScaleNormal="98" workbookViewId="0">
      <selection activeCell="F8" sqref="F8"/>
    </sheetView>
  </sheetViews>
  <sheetFormatPr defaultRowHeight="13.2" x14ac:dyDescent="0.25"/>
  <cols>
    <col min="1" max="1" width="11.5546875" style="1" customWidth="1"/>
    <col min="2" max="2" width="8.88671875" style="1"/>
    <col min="3" max="3" width="34.6640625" style="2" bestFit="1" customWidth="1"/>
    <col min="4" max="4" width="8.5546875" style="2" bestFit="1" customWidth="1"/>
    <col min="5" max="5" width="8.33203125" style="2" customWidth="1"/>
    <col min="6" max="6" width="8.88671875" style="3"/>
    <col min="7" max="16384" width="8.88671875" style="1"/>
  </cols>
  <sheetData>
    <row r="1" spans="1:7" x14ac:dyDescent="0.25">
      <c r="C1" s="2" t="s">
        <v>84</v>
      </c>
    </row>
    <row r="2" spans="1:7" ht="27" thickBot="1" x14ac:dyDescent="0.3">
      <c r="A2" s="4"/>
      <c r="B2" s="346" t="s">
        <v>1</v>
      </c>
      <c r="C2" s="166" t="s">
        <v>2</v>
      </c>
      <c r="D2" s="166" t="s">
        <v>3</v>
      </c>
      <c r="E2" s="166" t="s">
        <v>4</v>
      </c>
      <c r="F2" s="167" t="s">
        <v>5</v>
      </c>
      <c r="G2" s="168" t="s">
        <v>6</v>
      </c>
    </row>
    <row r="3" spans="1:7" ht="13.8" x14ac:dyDescent="0.25">
      <c r="A3" s="559" t="s">
        <v>46</v>
      </c>
      <c r="B3" s="561" t="s">
        <v>8</v>
      </c>
      <c r="C3" s="361" t="s">
        <v>9</v>
      </c>
      <c r="D3" s="362">
        <v>18</v>
      </c>
      <c r="E3" s="363">
        <f>D3/36</f>
        <v>0.5</v>
      </c>
      <c r="F3" s="362">
        <v>18</v>
      </c>
      <c r="G3" s="364">
        <v>0</v>
      </c>
    </row>
    <row r="4" spans="1:7" ht="13.8" x14ac:dyDescent="0.25">
      <c r="A4" s="559"/>
      <c r="B4" s="562"/>
      <c r="C4" s="365" t="s">
        <v>33</v>
      </c>
      <c r="D4" s="366">
        <v>126</v>
      </c>
      <c r="E4" s="367">
        <f t="shared" ref="E4:E17" si="0">D4/36</f>
        <v>3.5</v>
      </c>
      <c r="F4" s="368">
        <v>90</v>
      </c>
      <c r="G4" s="369">
        <v>36</v>
      </c>
    </row>
    <row r="5" spans="1:7" ht="13.8" x14ac:dyDescent="0.25">
      <c r="A5" s="559"/>
      <c r="B5" s="562"/>
      <c r="C5" s="365" t="s">
        <v>34</v>
      </c>
      <c r="D5" s="366">
        <v>36</v>
      </c>
      <c r="E5" s="367">
        <f t="shared" si="0"/>
        <v>1</v>
      </c>
      <c r="F5" s="368">
        <v>18</v>
      </c>
      <c r="G5" s="369">
        <v>18</v>
      </c>
    </row>
    <row r="6" spans="1:7" ht="13.8" x14ac:dyDescent="0.25">
      <c r="A6" s="559"/>
      <c r="B6" s="562"/>
      <c r="C6" s="365" t="s">
        <v>35</v>
      </c>
      <c r="D6" s="366">
        <v>288</v>
      </c>
      <c r="E6" s="367">
        <f t="shared" si="0"/>
        <v>8</v>
      </c>
      <c r="F6" s="368">
        <v>54</v>
      </c>
      <c r="G6" s="369">
        <v>234</v>
      </c>
    </row>
    <row r="7" spans="1:7" ht="13.8" x14ac:dyDescent="0.25">
      <c r="A7" s="559"/>
      <c r="B7" s="562"/>
      <c r="C7" s="365" t="s">
        <v>36</v>
      </c>
      <c r="D7" s="370">
        <v>54</v>
      </c>
      <c r="E7" s="367">
        <f t="shared" si="0"/>
        <v>1.5</v>
      </c>
      <c r="F7" s="368">
        <v>36</v>
      </c>
      <c r="G7" s="369">
        <v>18</v>
      </c>
    </row>
    <row r="8" spans="1:7" ht="13.8" x14ac:dyDescent="0.25">
      <c r="A8" s="559"/>
      <c r="B8" s="562"/>
      <c r="C8" s="365" t="s">
        <v>37</v>
      </c>
      <c r="D8" s="371">
        <v>54</v>
      </c>
      <c r="E8" s="367">
        <f t="shared" si="0"/>
        <v>1.5</v>
      </c>
      <c r="F8" s="368"/>
      <c r="G8" s="369">
        <v>54</v>
      </c>
    </row>
    <row r="9" spans="1:7" ht="14.4" thickBot="1" x14ac:dyDescent="0.3">
      <c r="A9" s="560"/>
      <c r="B9" s="563"/>
      <c r="C9" s="372" t="s">
        <v>14</v>
      </c>
      <c r="D9" s="373">
        <v>576</v>
      </c>
      <c r="E9" s="374">
        <f t="shared" si="0"/>
        <v>16</v>
      </c>
      <c r="F9" s="375">
        <f>SUM(F3:F7)</f>
        <v>216</v>
      </c>
      <c r="G9" s="376">
        <f>SUM(G3:G8)</f>
        <v>360</v>
      </c>
    </row>
    <row r="10" spans="1:7" ht="13.2" customHeight="1" x14ac:dyDescent="0.25">
      <c r="A10" s="564" t="s">
        <v>15</v>
      </c>
      <c r="B10" s="566" t="s">
        <v>16</v>
      </c>
      <c r="C10" s="377" t="s">
        <v>39</v>
      </c>
      <c r="D10" s="378">
        <v>90</v>
      </c>
      <c r="E10" s="378">
        <f t="shared" si="0"/>
        <v>2.5</v>
      </c>
      <c r="F10" s="378">
        <v>90</v>
      </c>
      <c r="G10" s="379"/>
    </row>
    <row r="11" spans="1:7" ht="13.2" customHeight="1" x14ac:dyDescent="0.25">
      <c r="A11" s="565"/>
      <c r="B11" s="567"/>
      <c r="C11" s="380" t="s">
        <v>40</v>
      </c>
      <c r="D11" s="381">
        <v>72</v>
      </c>
      <c r="E11" s="381">
        <f t="shared" si="0"/>
        <v>2</v>
      </c>
      <c r="F11" s="381">
        <v>72</v>
      </c>
      <c r="G11" s="382"/>
    </row>
    <row r="12" spans="1:7" ht="13.2" customHeight="1" x14ac:dyDescent="0.25">
      <c r="A12" s="565"/>
      <c r="B12" s="567"/>
      <c r="C12" s="380" t="s">
        <v>41</v>
      </c>
      <c r="D12" s="381">
        <v>18</v>
      </c>
      <c r="E12" s="381">
        <f t="shared" si="0"/>
        <v>0.5</v>
      </c>
      <c r="F12" s="381">
        <v>18</v>
      </c>
      <c r="G12" s="382"/>
    </row>
    <row r="13" spans="1:7" ht="13.8" x14ac:dyDescent="0.25">
      <c r="A13" s="565"/>
      <c r="B13" s="567"/>
      <c r="C13" s="383" t="s">
        <v>42</v>
      </c>
      <c r="D13" s="381">
        <v>18</v>
      </c>
      <c r="E13" s="381">
        <f t="shared" si="0"/>
        <v>0.5</v>
      </c>
      <c r="F13" s="381">
        <v>18</v>
      </c>
      <c r="G13" s="382"/>
    </row>
    <row r="14" spans="1:7" ht="14.4" customHeight="1" x14ac:dyDescent="0.25">
      <c r="A14" s="565"/>
      <c r="B14" s="568"/>
      <c r="C14" s="380" t="s">
        <v>43</v>
      </c>
      <c r="D14" s="381">
        <v>18</v>
      </c>
      <c r="E14" s="381">
        <f t="shared" si="0"/>
        <v>0.5</v>
      </c>
      <c r="F14" s="381">
        <v>18</v>
      </c>
      <c r="G14" s="382"/>
    </row>
    <row r="15" spans="1:7" ht="14.4" customHeight="1" x14ac:dyDescent="0.25">
      <c r="A15" s="565"/>
      <c r="B15" s="568"/>
      <c r="C15" s="380" t="s">
        <v>44</v>
      </c>
      <c r="D15" s="381">
        <v>72</v>
      </c>
      <c r="E15" s="381">
        <f t="shared" si="0"/>
        <v>2</v>
      </c>
      <c r="F15" s="381">
        <v>72</v>
      </c>
      <c r="G15" s="382"/>
    </row>
    <row r="16" spans="1:7" ht="14.4" customHeight="1" x14ac:dyDescent="0.25">
      <c r="A16" s="565"/>
      <c r="B16" s="568"/>
      <c r="C16" s="384" t="s">
        <v>31</v>
      </c>
      <c r="D16" s="385">
        <v>612</v>
      </c>
      <c r="E16" s="386">
        <f t="shared" si="0"/>
        <v>17</v>
      </c>
      <c r="F16" s="385"/>
      <c r="G16" s="387">
        <v>612</v>
      </c>
    </row>
    <row r="17" spans="1:9" ht="14.4" customHeight="1" x14ac:dyDescent="0.25">
      <c r="A17" s="565"/>
      <c r="B17" s="568"/>
      <c r="C17" s="388" t="s">
        <v>20</v>
      </c>
      <c r="D17" s="389">
        <f>SUM(D10:D16)</f>
        <v>900</v>
      </c>
      <c r="E17" s="390">
        <f t="shared" si="0"/>
        <v>25</v>
      </c>
      <c r="F17" s="389">
        <f>SUM(F10:F16)</f>
        <v>288</v>
      </c>
      <c r="G17" s="391">
        <f>SUM(G10:G16)</f>
        <v>612</v>
      </c>
    </row>
    <row r="18" spans="1:9" ht="15" customHeight="1" thickBot="1" x14ac:dyDescent="0.3">
      <c r="A18" s="565"/>
      <c r="B18" s="569"/>
      <c r="C18" s="392" t="s">
        <v>38</v>
      </c>
      <c r="D18" s="393">
        <v>140</v>
      </c>
      <c r="E18" s="394"/>
      <c r="F18" s="393"/>
      <c r="G18" s="395">
        <v>140</v>
      </c>
    </row>
    <row r="19" spans="1:9" ht="15" customHeight="1" x14ac:dyDescent="0.25">
      <c r="A19" s="565"/>
      <c r="B19" s="570" t="s">
        <v>22</v>
      </c>
      <c r="C19" s="396" t="s">
        <v>39</v>
      </c>
      <c r="D19" s="397">
        <v>62</v>
      </c>
      <c r="E19" s="428">
        <f t="shared" ref="E19:E26" si="1">D19/31</f>
        <v>2</v>
      </c>
      <c r="F19" s="397">
        <v>62</v>
      </c>
      <c r="G19" s="398"/>
      <c r="H19" s="51"/>
      <c r="I19" s="51"/>
    </row>
    <row r="20" spans="1:9" ht="15" customHeight="1" x14ac:dyDescent="0.25">
      <c r="A20" s="565"/>
      <c r="B20" s="571"/>
      <c r="C20" s="399" t="s">
        <v>40</v>
      </c>
      <c r="D20" s="83">
        <v>62</v>
      </c>
      <c r="E20" s="429">
        <f t="shared" si="1"/>
        <v>2</v>
      </c>
      <c r="F20" s="83">
        <v>62</v>
      </c>
      <c r="G20" s="400"/>
      <c r="H20" s="51"/>
      <c r="I20" s="51"/>
    </row>
    <row r="21" spans="1:9" ht="15" customHeight="1" x14ac:dyDescent="0.25">
      <c r="A21" s="565"/>
      <c r="B21" s="571"/>
      <c r="C21" s="399" t="s">
        <v>41</v>
      </c>
      <c r="D21" s="83">
        <v>31</v>
      </c>
      <c r="E21" s="429">
        <f t="shared" si="1"/>
        <v>1</v>
      </c>
      <c r="F21" s="83">
        <v>31</v>
      </c>
      <c r="G21" s="400"/>
      <c r="H21" s="51"/>
      <c r="I21" s="51"/>
    </row>
    <row r="22" spans="1:9" ht="15" customHeight="1" x14ac:dyDescent="0.25">
      <c r="A22" s="565"/>
      <c r="B22" s="571"/>
      <c r="C22" s="401" t="s">
        <v>42</v>
      </c>
      <c r="D22" s="83">
        <v>31</v>
      </c>
      <c r="E22" s="429">
        <f t="shared" si="1"/>
        <v>1</v>
      </c>
      <c r="F22" s="83">
        <v>31</v>
      </c>
      <c r="G22" s="400"/>
      <c r="H22" s="51"/>
      <c r="I22" s="51"/>
    </row>
    <row r="23" spans="1:9" ht="15" customHeight="1" x14ac:dyDescent="0.25">
      <c r="A23" s="565"/>
      <c r="B23" s="571"/>
      <c r="C23" s="399" t="s">
        <v>43</v>
      </c>
      <c r="D23" s="83">
        <v>31</v>
      </c>
      <c r="E23" s="429">
        <f t="shared" si="1"/>
        <v>1</v>
      </c>
      <c r="F23" s="83">
        <v>31</v>
      </c>
      <c r="G23" s="402"/>
      <c r="H23" s="58"/>
      <c r="I23" s="51"/>
    </row>
    <row r="24" spans="1:9" ht="15" customHeight="1" x14ac:dyDescent="0.25">
      <c r="A24" s="565"/>
      <c r="B24" s="571"/>
      <c r="C24" s="399" t="s">
        <v>44</v>
      </c>
      <c r="D24" s="83">
        <v>62</v>
      </c>
      <c r="E24" s="429">
        <f t="shared" si="1"/>
        <v>2</v>
      </c>
      <c r="F24" s="83">
        <v>62</v>
      </c>
      <c r="G24" s="402"/>
      <c r="H24" s="58"/>
      <c r="I24" s="51"/>
    </row>
    <row r="25" spans="1:9" ht="14.4" customHeight="1" x14ac:dyDescent="0.25">
      <c r="A25" s="565"/>
      <c r="B25" s="571"/>
      <c r="C25" s="384" t="s">
        <v>31</v>
      </c>
      <c r="D25" s="403">
        <v>496</v>
      </c>
      <c r="E25" s="404">
        <f t="shared" si="1"/>
        <v>16</v>
      </c>
      <c r="F25" s="405"/>
      <c r="G25" s="406">
        <v>496</v>
      </c>
      <c r="H25" s="51"/>
      <c r="I25" s="51"/>
    </row>
    <row r="26" spans="1:9" ht="14.4" customHeight="1" thickBot="1" x14ac:dyDescent="0.3">
      <c r="A26" s="565"/>
      <c r="B26" s="572"/>
      <c r="C26" s="407" t="s">
        <v>20</v>
      </c>
      <c r="D26" s="408">
        <f>SUM(D19:D25)</f>
        <v>775</v>
      </c>
      <c r="E26" s="409">
        <f t="shared" si="1"/>
        <v>25</v>
      </c>
      <c r="F26" s="410">
        <f>SUM(F19:F25)</f>
        <v>279</v>
      </c>
      <c r="G26" s="411">
        <f>SUM(G19:G25)</f>
        <v>496</v>
      </c>
    </row>
    <row r="27" spans="1:9" s="51" customFormat="1" x14ac:dyDescent="0.25">
      <c r="A27" s="52"/>
      <c r="B27" s="52"/>
      <c r="C27" s="53"/>
      <c r="D27" s="54"/>
      <c r="E27" s="55"/>
      <c r="F27" s="56"/>
    </row>
  </sheetData>
  <mergeCells count="5">
    <mergeCell ref="A3:A9"/>
    <mergeCell ref="B3:B9"/>
    <mergeCell ref="A10:A26"/>
    <mergeCell ref="B10:B18"/>
    <mergeCell ref="B19:B2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3399"/>
  </sheetPr>
  <dimension ref="A1:H16"/>
  <sheetViews>
    <sheetView zoomScaleNormal="100" workbookViewId="0">
      <selection sqref="A1:H16"/>
    </sheetView>
  </sheetViews>
  <sheetFormatPr defaultRowHeight="14.4" x14ac:dyDescent="0.3"/>
  <cols>
    <col min="1" max="1" width="11.88671875" customWidth="1"/>
    <col min="3" max="3" width="46.44140625" style="146" bestFit="1" customWidth="1"/>
  </cols>
  <sheetData>
    <row r="1" spans="1:8" ht="31.8" thickBot="1" x14ac:dyDescent="0.35">
      <c r="A1" s="143"/>
      <c r="B1" s="461" t="s">
        <v>1</v>
      </c>
      <c r="C1" s="461" t="s">
        <v>2</v>
      </c>
      <c r="D1" s="111" t="s">
        <v>86</v>
      </c>
      <c r="E1" s="111" t="s">
        <v>4</v>
      </c>
      <c r="F1" s="111" t="s">
        <v>5</v>
      </c>
      <c r="G1" s="144" t="s">
        <v>115</v>
      </c>
      <c r="H1" s="145" t="s">
        <v>116</v>
      </c>
    </row>
    <row r="2" spans="1:8" ht="15.6" x14ac:dyDescent="0.3">
      <c r="A2" s="639" t="s">
        <v>109</v>
      </c>
      <c r="B2" s="585" t="s">
        <v>8</v>
      </c>
      <c r="C2" s="462" t="s">
        <v>68</v>
      </c>
      <c r="D2" s="463">
        <v>18</v>
      </c>
      <c r="E2" s="463">
        <v>0.5</v>
      </c>
      <c r="F2" s="463">
        <v>18</v>
      </c>
      <c r="G2" s="159"/>
      <c r="H2" s="464"/>
    </row>
    <row r="3" spans="1:8" ht="15.6" x14ac:dyDescent="0.3">
      <c r="A3" s="640"/>
      <c r="B3" s="585"/>
      <c r="C3" s="462" t="s">
        <v>120</v>
      </c>
      <c r="D3" s="463">
        <v>36</v>
      </c>
      <c r="E3" s="463">
        <v>1</v>
      </c>
      <c r="F3" s="463">
        <v>36</v>
      </c>
      <c r="G3" s="465"/>
      <c r="H3" s="159"/>
    </row>
    <row r="4" spans="1:8" ht="15.6" x14ac:dyDescent="0.3">
      <c r="A4" s="640"/>
      <c r="B4" s="585"/>
      <c r="C4" s="462" t="s">
        <v>121</v>
      </c>
      <c r="D4" s="463">
        <v>72</v>
      </c>
      <c r="E4" s="463">
        <v>2</v>
      </c>
      <c r="F4" s="465"/>
      <c r="G4" s="463">
        <v>72</v>
      </c>
      <c r="H4" s="159"/>
    </row>
    <row r="5" spans="1:8" ht="15.6" x14ac:dyDescent="0.3">
      <c r="A5" s="640"/>
      <c r="B5" s="585"/>
      <c r="C5" s="462" t="s">
        <v>122</v>
      </c>
      <c r="D5" s="463">
        <v>432</v>
      </c>
      <c r="E5" s="463">
        <v>12.5</v>
      </c>
      <c r="F5" s="465"/>
      <c r="G5" s="463">
        <v>450</v>
      </c>
      <c r="H5" s="159"/>
    </row>
    <row r="6" spans="1:8" ht="16.2" thickBot="1" x14ac:dyDescent="0.35">
      <c r="A6" s="641"/>
      <c r="B6" s="586"/>
      <c r="C6" s="466" t="s">
        <v>71</v>
      </c>
      <c r="D6" s="467">
        <v>576</v>
      </c>
      <c r="E6" s="467">
        <v>16</v>
      </c>
      <c r="F6" s="467">
        <v>54</v>
      </c>
      <c r="G6" s="467">
        <v>522</v>
      </c>
      <c r="H6" s="468"/>
    </row>
    <row r="7" spans="1:8" ht="15.6" x14ac:dyDescent="0.3">
      <c r="A7" s="642" t="s">
        <v>72</v>
      </c>
      <c r="B7" s="588" t="s">
        <v>30</v>
      </c>
      <c r="C7" s="469" t="s">
        <v>123</v>
      </c>
      <c r="D7" s="85">
        <v>198</v>
      </c>
      <c r="E7" s="437">
        <v>5.5</v>
      </c>
      <c r="F7" s="470"/>
      <c r="G7" s="437">
        <v>198</v>
      </c>
      <c r="H7" s="471"/>
    </row>
    <row r="8" spans="1:8" ht="15.6" x14ac:dyDescent="0.3">
      <c r="A8" s="643"/>
      <c r="B8" s="589"/>
      <c r="C8" s="469" t="s">
        <v>124</v>
      </c>
      <c r="D8" s="85">
        <v>90</v>
      </c>
      <c r="E8" s="437">
        <v>2.5</v>
      </c>
      <c r="F8" s="85">
        <v>90</v>
      </c>
      <c r="G8" s="472"/>
      <c r="H8" s="471"/>
    </row>
    <row r="9" spans="1:8" ht="15.6" x14ac:dyDescent="0.3">
      <c r="A9" s="643"/>
      <c r="B9" s="589"/>
      <c r="C9" s="272" t="s">
        <v>31</v>
      </c>
      <c r="D9" s="427">
        <v>612</v>
      </c>
      <c r="E9" s="427">
        <v>17</v>
      </c>
      <c r="F9" s="473"/>
      <c r="G9" s="427"/>
      <c r="H9" s="427">
        <v>612</v>
      </c>
    </row>
    <row r="10" spans="1:8" ht="15.6" x14ac:dyDescent="0.3">
      <c r="A10" s="643"/>
      <c r="B10" s="589"/>
      <c r="C10" s="33" t="s">
        <v>20</v>
      </c>
      <c r="D10" s="467">
        <v>900</v>
      </c>
      <c r="E10" s="467">
        <v>25</v>
      </c>
      <c r="F10" s="467">
        <v>90</v>
      </c>
      <c r="G10" s="467">
        <v>198</v>
      </c>
      <c r="H10" s="474">
        <v>612</v>
      </c>
    </row>
    <row r="11" spans="1:8" ht="15.6" x14ac:dyDescent="0.3">
      <c r="A11" s="643"/>
      <c r="B11" s="589"/>
      <c r="C11" s="26" t="s">
        <v>38</v>
      </c>
      <c r="D11" s="437">
        <v>175</v>
      </c>
      <c r="E11" s="472"/>
      <c r="F11" s="472"/>
      <c r="G11" s="437"/>
      <c r="H11" s="126">
        <v>175</v>
      </c>
    </row>
    <row r="12" spans="1:8" ht="15.6" x14ac:dyDescent="0.3">
      <c r="A12" s="643"/>
      <c r="B12" s="638" t="s">
        <v>32</v>
      </c>
      <c r="C12" s="475" t="s">
        <v>125</v>
      </c>
      <c r="D12" s="476">
        <v>62</v>
      </c>
      <c r="E12" s="415">
        <v>2</v>
      </c>
      <c r="F12" s="476">
        <v>62</v>
      </c>
      <c r="G12" s="477"/>
      <c r="H12" s="236"/>
    </row>
    <row r="13" spans="1:8" ht="15.6" x14ac:dyDescent="0.3">
      <c r="A13" s="643"/>
      <c r="B13" s="592"/>
      <c r="C13" s="478" t="s">
        <v>123</v>
      </c>
      <c r="D13" s="415">
        <v>124</v>
      </c>
      <c r="E13" s="415">
        <v>4</v>
      </c>
      <c r="F13" s="477"/>
      <c r="G13" s="415">
        <v>124</v>
      </c>
      <c r="H13" s="236"/>
    </row>
    <row r="14" spans="1:8" ht="15.6" x14ac:dyDescent="0.3">
      <c r="A14" s="643"/>
      <c r="B14" s="592"/>
      <c r="C14" s="478" t="s">
        <v>124</v>
      </c>
      <c r="D14" s="415">
        <v>93</v>
      </c>
      <c r="E14" s="415">
        <v>3</v>
      </c>
      <c r="F14" s="415">
        <v>93</v>
      </c>
      <c r="G14" s="477"/>
      <c r="H14" s="236"/>
    </row>
    <row r="15" spans="1:8" ht="15.6" x14ac:dyDescent="0.3">
      <c r="A15" s="643"/>
      <c r="B15" s="592"/>
      <c r="C15" s="479" t="s">
        <v>31</v>
      </c>
      <c r="D15" s="427">
        <v>527</v>
      </c>
      <c r="E15" s="427">
        <v>17</v>
      </c>
      <c r="F15" s="473"/>
      <c r="G15" s="427"/>
      <c r="H15" s="427">
        <v>527</v>
      </c>
    </row>
    <row r="16" spans="1:8" ht="16.2" thickBot="1" x14ac:dyDescent="0.35">
      <c r="A16" s="644"/>
      <c r="B16" s="592"/>
      <c r="C16" s="480" t="s">
        <v>20</v>
      </c>
      <c r="D16" s="467">
        <v>775</v>
      </c>
      <c r="E16" s="467">
        <v>25</v>
      </c>
      <c r="F16" s="467">
        <f>SUM(G12:G15)</f>
        <v>124</v>
      </c>
      <c r="G16" s="467">
        <f>SUM(G12:G15)</f>
        <v>124</v>
      </c>
      <c r="H16" s="467">
        <f>SUM(H12:H15)</f>
        <v>527</v>
      </c>
    </row>
  </sheetData>
  <mergeCells count="5">
    <mergeCell ref="A2:A6"/>
    <mergeCell ref="B2:B6"/>
    <mergeCell ref="A7:A16"/>
    <mergeCell ref="B7:B11"/>
    <mergeCell ref="B12:B1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3399"/>
  </sheetPr>
  <dimension ref="A1:G34"/>
  <sheetViews>
    <sheetView topLeftCell="A7" workbookViewId="0">
      <selection activeCell="L17" sqref="L17"/>
    </sheetView>
  </sheetViews>
  <sheetFormatPr defaultRowHeight="13.8" x14ac:dyDescent="0.25"/>
  <cols>
    <col min="1" max="1" width="10.77734375" style="162" customWidth="1"/>
    <col min="2" max="2" width="8.88671875" style="162"/>
    <col min="3" max="3" width="51.44140625" style="163" bestFit="1" customWidth="1"/>
    <col min="4" max="16384" width="8.88671875" style="162"/>
  </cols>
  <sheetData>
    <row r="1" spans="1:7" x14ac:dyDescent="0.25">
      <c r="C1" s="163" t="s">
        <v>137</v>
      </c>
    </row>
    <row r="2" spans="1:7" ht="27" thickBot="1" x14ac:dyDescent="0.3">
      <c r="B2" s="164" t="s">
        <v>1</v>
      </c>
      <c r="C2" s="165" t="s">
        <v>2</v>
      </c>
      <c r="D2" s="166" t="s">
        <v>3</v>
      </c>
      <c r="E2" s="166" t="s">
        <v>4</v>
      </c>
      <c r="F2" s="167" t="s">
        <v>5</v>
      </c>
      <c r="G2" s="168" t="s">
        <v>6</v>
      </c>
    </row>
    <row r="3" spans="1:7" x14ac:dyDescent="0.25">
      <c r="A3" s="645" t="s">
        <v>60</v>
      </c>
      <c r="B3" s="648" t="s">
        <v>45</v>
      </c>
      <c r="C3" s="13" t="s">
        <v>48</v>
      </c>
      <c r="D3" s="77">
        <v>108</v>
      </c>
      <c r="E3" s="77">
        <v>3</v>
      </c>
      <c r="F3" s="77">
        <v>54</v>
      </c>
      <c r="G3" s="77">
        <v>54</v>
      </c>
    </row>
    <row r="4" spans="1:7" x14ac:dyDescent="0.25">
      <c r="A4" s="646"/>
      <c r="B4" s="649"/>
      <c r="C4" s="13" t="s">
        <v>9</v>
      </c>
      <c r="D4" s="77">
        <v>18</v>
      </c>
      <c r="E4" s="77">
        <v>0.5</v>
      </c>
      <c r="F4" s="77">
        <v>18</v>
      </c>
      <c r="G4" s="77"/>
    </row>
    <row r="5" spans="1:7" x14ac:dyDescent="0.25">
      <c r="A5" s="646"/>
      <c r="B5" s="650"/>
      <c r="C5" s="13" t="s">
        <v>49</v>
      </c>
      <c r="D5" s="77">
        <v>126</v>
      </c>
      <c r="E5" s="77">
        <v>3.5</v>
      </c>
      <c r="F5" s="77">
        <v>54</v>
      </c>
      <c r="G5" s="77">
        <v>72</v>
      </c>
    </row>
    <row r="6" spans="1:7" ht="14.4" thickBot="1" x14ac:dyDescent="0.3">
      <c r="A6" s="646"/>
      <c r="B6" s="651"/>
      <c r="C6" s="33" t="s">
        <v>14</v>
      </c>
      <c r="D6" s="169">
        <f>SUM(D3:D5)</f>
        <v>252</v>
      </c>
      <c r="E6" s="169">
        <f>SUM(E3:E5)</f>
        <v>7</v>
      </c>
      <c r="F6" s="169">
        <f>SUM(F3:F5)</f>
        <v>126</v>
      </c>
      <c r="G6" s="169">
        <f>SUM(G3:G5)</f>
        <v>126</v>
      </c>
    </row>
    <row r="7" spans="1:7" x14ac:dyDescent="0.25">
      <c r="A7" s="646"/>
      <c r="B7" s="652" t="s">
        <v>138</v>
      </c>
      <c r="C7" s="26" t="s">
        <v>48</v>
      </c>
      <c r="D7" s="76">
        <v>180</v>
      </c>
      <c r="E7" s="76">
        <f>D7/36</f>
        <v>5</v>
      </c>
      <c r="F7" s="76">
        <v>90</v>
      </c>
      <c r="G7" s="70">
        <v>90</v>
      </c>
    </row>
    <row r="8" spans="1:7" x14ac:dyDescent="0.25">
      <c r="A8" s="646"/>
      <c r="B8" s="652"/>
      <c r="C8" s="26" t="s">
        <v>49</v>
      </c>
      <c r="D8" s="76">
        <v>144</v>
      </c>
      <c r="E8" s="76">
        <f>D8/36</f>
        <v>4</v>
      </c>
      <c r="F8" s="76">
        <v>36</v>
      </c>
      <c r="G8" s="70">
        <v>108</v>
      </c>
    </row>
    <row r="9" spans="1:7" ht="14.4" thickBot="1" x14ac:dyDescent="0.3">
      <c r="A9" s="647"/>
      <c r="B9" s="653"/>
      <c r="C9" s="19" t="s">
        <v>14</v>
      </c>
      <c r="D9" s="48">
        <f>SUM(D7:D8)</f>
        <v>324</v>
      </c>
      <c r="E9" s="48">
        <f>SUM(E7:E8)</f>
        <v>9</v>
      </c>
      <c r="F9" s="48">
        <f>SUM(F7:F8)</f>
        <v>126</v>
      </c>
      <c r="G9" s="48">
        <f>SUM(G7:G8)</f>
        <v>198</v>
      </c>
    </row>
    <row r="10" spans="1:7" ht="14.4" customHeight="1" x14ac:dyDescent="0.25">
      <c r="A10" s="654"/>
      <c r="B10" s="659" t="s">
        <v>139</v>
      </c>
      <c r="C10" s="44" t="s">
        <v>63</v>
      </c>
      <c r="D10" s="57">
        <v>72</v>
      </c>
      <c r="E10" s="57">
        <f t="shared" ref="E10:E13" si="0">D10/36</f>
        <v>2</v>
      </c>
      <c r="F10" s="57">
        <v>72</v>
      </c>
      <c r="G10" s="43"/>
    </row>
    <row r="11" spans="1:7" ht="14.4" customHeight="1" x14ac:dyDescent="0.25">
      <c r="A11" s="654"/>
      <c r="B11" s="660"/>
      <c r="C11" s="44" t="s">
        <v>140</v>
      </c>
      <c r="D11" s="57">
        <v>108</v>
      </c>
      <c r="E11" s="57">
        <f t="shared" si="0"/>
        <v>3</v>
      </c>
      <c r="F11" s="172">
        <v>108</v>
      </c>
      <c r="G11" s="173"/>
    </row>
    <row r="12" spans="1:7" ht="14.4" customHeight="1" x14ac:dyDescent="0.25">
      <c r="A12" s="654"/>
      <c r="B12" s="660"/>
      <c r="C12" s="44" t="s">
        <v>141</v>
      </c>
      <c r="D12" s="57">
        <v>72</v>
      </c>
      <c r="E12" s="57">
        <f t="shared" si="0"/>
        <v>2</v>
      </c>
      <c r="F12" s="172">
        <v>36</v>
      </c>
      <c r="G12" s="173"/>
    </row>
    <row r="13" spans="1:7" ht="14.4" customHeight="1" x14ac:dyDescent="0.25">
      <c r="A13" s="654"/>
      <c r="B13" s="660"/>
      <c r="C13" s="174" t="s">
        <v>31</v>
      </c>
      <c r="D13" s="175">
        <v>252</v>
      </c>
      <c r="E13" s="175">
        <f t="shared" si="0"/>
        <v>7</v>
      </c>
      <c r="F13" s="176"/>
      <c r="G13" s="46">
        <v>252</v>
      </c>
    </row>
    <row r="14" spans="1:7" ht="14.4" customHeight="1" x14ac:dyDescent="0.25">
      <c r="A14" s="654"/>
      <c r="B14" s="660"/>
      <c r="C14" s="33" t="s">
        <v>14</v>
      </c>
      <c r="D14" s="169">
        <f>SUM(D10:D13)</f>
        <v>504</v>
      </c>
      <c r="E14" s="169">
        <f>SUM(E10:E13)</f>
        <v>14</v>
      </c>
      <c r="F14" s="169">
        <f>SUM(F10:F13)</f>
        <v>216</v>
      </c>
      <c r="G14" s="169">
        <f>SUM(G10:G13)</f>
        <v>252</v>
      </c>
    </row>
    <row r="15" spans="1:7" ht="15" customHeight="1" thickBot="1" x14ac:dyDescent="0.3">
      <c r="A15" s="654"/>
      <c r="B15" s="661"/>
      <c r="C15" s="179" t="s">
        <v>38</v>
      </c>
      <c r="D15" s="180">
        <v>140</v>
      </c>
      <c r="E15" s="181"/>
      <c r="F15" s="182"/>
      <c r="G15" s="183">
        <v>140</v>
      </c>
    </row>
    <row r="16" spans="1:7" ht="14.4" customHeight="1" x14ac:dyDescent="0.25">
      <c r="A16" s="654"/>
      <c r="B16" s="655" t="s">
        <v>142</v>
      </c>
      <c r="C16" s="184" t="s">
        <v>64</v>
      </c>
      <c r="D16" s="185">
        <v>18</v>
      </c>
      <c r="E16" s="186">
        <f>D16/36</f>
        <v>0.5</v>
      </c>
      <c r="F16" s="186">
        <v>18</v>
      </c>
      <c r="G16" s="187"/>
    </row>
    <row r="17" spans="1:7" ht="14.4" customHeight="1" x14ac:dyDescent="0.25">
      <c r="A17" s="654"/>
      <c r="B17" s="656"/>
      <c r="C17" s="188" t="s">
        <v>140</v>
      </c>
      <c r="D17" s="189">
        <v>108</v>
      </c>
      <c r="E17" s="190">
        <f t="shared" ref="E17:E22" si="1">D17/36</f>
        <v>3</v>
      </c>
      <c r="F17" s="190">
        <v>108</v>
      </c>
      <c r="G17" s="191"/>
    </row>
    <row r="18" spans="1:7" ht="14.4" customHeight="1" x14ac:dyDescent="0.25">
      <c r="A18" s="654"/>
      <c r="B18" s="656"/>
      <c r="C18" s="188" t="s">
        <v>141</v>
      </c>
      <c r="D18" s="189">
        <v>54</v>
      </c>
      <c r="E18" s="190">
        <f t="shared" si="1"/>
        <v>1.5</v>
      </c>
      <c r="F18" s="190">
        <v>54</v>
      </c>
      <c r="G18" s="191"/>
    </row>
    <row r="19" spans="1:7" ht="14.4" customHeight="1" x14ac:dyDescent="0.25">
      <c r="A19" s="654"/>
      <c r="B19" s="656"/>
      <c r="C19" s="188" t="s">
        <v>143</v>
      </c>
      <c r="D19" s="189">
        <v>36</v>
      </c>
      <c r="E19" s="190">
        <f t="shared" si="1"/>
        <v>1</v>
      </c>
      <c r="F19" s="190">
        <v>36</v>
      </c>
      <c r="G19" s="191"/>
    </row>
    <row r="20" spans="1:7" ht="14.4" customHeight="1" x14ac:dyDescent="0.25">
      <c r="A20" s="654"/>
      <c r="B20" s="656"/>
      <c r="C20" s="188" t="s">
        <v>144</v>
      </c>
      <c r="D20" s="189">
        <v>18</v>
      </c>
      <c r="E20" s="190">
        <f t="shared" si="1"/>
        <v>0.5</v>
      </c>
      <c r="F20" s="190">
        <v>18</v>
      </c>
      <c r="G20" s="191"/>
    </row>
    <row r="21" spans="1:7" ht="14.4" customHeight="1" x14ac:dyDescent="0.25">
      <c r="A21" s="654"/>
      <c r="B21" s="656"/>
      <c r="C21" s="188" t="s">
        <v>145</v>
      </c>
      <c r="D21" s="189">
        <v>18</v>
      </c>
      <c r="E21" s="190">
        <f t="shared" si="1"/>
        <v>0.5</v>
      </c>
      <c r="F21" s="190">
        <v>18</v>
      </c>
      <c r="G21" s="191"/>
    </row>
    <row r="22" spans="1:7" ht="14.4" customHeight="1" x14ac:dyDescent="0.25">
      <c r="A22" s="654"/>
      <c r="B22" s="656"/>
      <c r="C22" s="174" t="s">
        <v>31</v>
      </c>
      <c r="D22" s="175">
        <v>252</v>
      </c>
      <c r="E22" s="175">
        <f t="shared" si="1"/>
        <v>7</v>
      </c>
      <c r="F22" s="176"/>
      <c r="G22" s="46">
        <v>252</v>
      </c>
    </row>
    <row r="23" spans="1:7" ht="14.4" customHeight="1" x14ac:dyDescent="0.25">
      <c r="A23" s="654"/>
      <c r="B23" s="656"/>
      <c r="C23" s="33" t="s">
        <v>14</v>
      </c>
      <c r="D23" s="169">
        <f>SUM(D16:D22)</f>
        <v>504</v>
      </c>
      <c r="E23" s="177">
        <f t="shared" ref="E23:G23" si="2">SUM(E16:E22)</f>
        <v>14</v>
      </c>
      <c r="F23" s="177">
        <f t="shared" si="2"/>
        <v>252</v>
      </c>
      <c r="G23" s="178">
        <f t="shared" si="2"/>
        <v>252</v>
      </c>
    </row>
    <row r="24" spans="1:7" ht="15" customHeight="1" thickBot="1" x14ac:dyDescent="0.3">
      <c r="A24" s="654"/>
      <c r="B24" s="657"/>
      <c r="C24" s="192" t="s">
        <v>38</v>
      </c>
      <c r="D24" s="193">
        <v>140</v>
      </c>
      <c r="E24" s="194"/>
      <c r="F24" s="195"/>
      <c r="G24" s="196">
        <v>140</v>
      </c>
    </row>
    <row r="25" spans="1:7" ht="14.4" customHeight="1" x14ac:dyDescent="0.25">
      <c r="A25" s="654"/>
      <c r="B25" s="658" t="s">
        <v>146</v>
      </c>
      <c r="C25" s="198" t="s">
        <v>63</v>
      </c>
      <c r="D25" s="199">
        <v>62</v>
      </c>
      <c r="E25" s="199">
        <f t="shared" ref="E25:E30" si="3">D25/31</f>
        <v>2</v>
      </c>
      <c r="F25" s="199">
        <v>62</v>
      </c>
      <c r="G25" s="200"/>
    </row>
    <row r="26" spans="1:7" ht="14.4" customHeight="1" x14ac:dyDescent="0.25">
      <c r="A26" s="654"/>
      <c r="B26" s="658"/>
      <c r="C26" s="198" t="s">
        <v>147</v>
      </c>
      <c r="D26" s="199">
        <v>124</v>
      </c>
      <c r="E26" s="199">
        <f t="shared" si="3"/>
        <v>4</v>
      </c>
      <c r="F26" s="199">
        <v>93</v>
      </c>
      <c r="G26" s="200"/>
    </row>
    <row r="27" spans="1:7" ht="14.4" customHeight="1" x14ac:dyDescent="0.25">
      <c r="A27" s="654"/>
      <c r="B27" s="658"/>
      <c r="C27" s="198" t="s">
        <v>144</v>
      </c>
      <c r="D27" s="199">
        <v>62</v>
      </c>
      <c r="E27" s="199">
        <f t="shared" si="3"/>
        <v>2</v>
      </c>
      <c r="F27" s="199">
        <v>31</v>
      </c>
      <c r="G27" s="200"/>
    </row>
    <row r="28" spans="1:7" ht="14.4" customHeight="1" x14ac:dyDescent="0.25">
      <c r="A28" s="654"/>
      <c r="B28" s="658"/>
      <c r="C28" s="198" t="s">
        <v>141</v>
      </c>
      <c r="D28" s="199">
        <v>31</v>
      </c>
      <c r="E28" s="199">
        <f t="shared" si="3"/>
        <v>1</v>
      </c>
      <c r="F28" s="199">
        <v>31</v>
      </c>
      <c r="G28" s="200"/>
    </row>
    <row r="29" spans="1:7" ht="14.4" customHeight="1" x14ac:dyDescent="0.25">
      <c r="A29" s="654"/>
      <c r="B29" s="658"/>
      <c r="C29" s="198" t="s">
        <v>145</v>
      </c>
      <c r="D29" s="199">
        <v>31</v>
      </c>
      <c r="E29" s="199">
        <f t="shared" si="3"/>
        <v>1</v>
      </c>
      <c r="F29" s="199">
        <v>31</v>
      </c>
      <c r="G29" s="200"/>
    </row>
    <row r="30" spans="1:7" ht="14.4" customHeight="1" x14ac:dyDescent="0.25">
      <c r="A30" s="654"/>
      <c r="B30" s="658"/>
      <c r="C30" s="174" t="s">
        <v>31</v>
      </c>
      <c r="D30" s="176">
        <v>434</v>
      </c>
      <c r="E30" s="176">
        <f t="shared" si="3"/>
        <v>14</v>
      </c>
      <c r="F30" s="176"/>
      <c r="G30" s="46">
        <v>434</v>
      </c>
    </row>
    <row r="31" spans="1:7" ht="15" customHeight="1" x14ac:dyDescent="0.25">
      <c r="A31" s="654"/>
      <c r="B31" s="658"/>
      <c r="C31" s="66" t="s">
        <v>14</v>
      </c>
      <c r="D31" s="201">
        <f>SUM(D25:D30)</f>
        <v>744</v>
      </c>
      <c r="E31" s="201">
        <f>SUM(E25:E30)</f>
        <v>24</v>
      </c>
      <c r="F31" s="201">
        <f>SUM(F25:F30)</f>
        <v>248</v>
      </c>
      <c r="G31" s="202">
        <f>SUM(G25:G30)</f>
        <v>434</v>
      </c>
    </row>
    <row r="33" spans="3:3" x14ac:dyDescent="0.25">
      <c r="C33" s="226"/>
    </row>
    <row r="34" spans="3:3" x14ac:dyDescent="0.25">
      <c r="C34" s="226"/>
    </row>
  </sheetData>
  <mergeCells count="7">
    <mergeCell ref="A3:A9"/>
    <mergeCell ref="B3:B6"/>
    <mergeCell ref="B7:B9"/>
    <mergeCell ref="A10:A31"/>
    <mergeCell ref="B16:B24"/>
    <mergeCell ref="B25:B31"/>
    <mergeCell ref="B10:B1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3399"/>
  </sheetPr>
  <dimension ref="A1:L31"/>
  <sheetViews>
    <sheetView topLeftCell="A4" workbookViewId="0">
      <selection activeCell="E24" sqref="E24:E28"/>
    </sheetView>
  </sheetViews>
  <sheetFormatPr defaultRowHeight="13.8" x14ac:dyDescent="0.25"/>
  <cols>
    <col min="1" max="1" width="10.77734375" style="162" customWidth="1"/>
    <col min="2" max="2" width="8.88671875" style="162"/>
    <col min="3" max="3" width="51.44140625" style="163" bestFit="1" customWidth="1"/>
    <col min="4" max="7" width="8.88671875" style="162"/>
    <col min="8" max="8" width="10.33203125" style="162" customWidth="1"/>
    <col min="9" max="16384" width="8.88671875" style="162"/>
  </cols>
  <sheetData>
    <row r="1" spans="1:12" x14ac:dyDescent="0.25">
      <c r="C1" s="226" t="s">
        <v>153</v>
      </c>
    </row>
    <row r="2" spans="1:12" ht="27" thickBot="1" x14ac:dyDescent="0.3">
      <c r="B2" s="164" t="s">
        <v>1</v>
      </c>
      <c r="C2" s="165" t="s">
        <v>2</v>
      </c>
      <c r="D2" s="166" t="s">
        <v>3</v>
      </c>
      <c r="E2" s="166" t="s">
        <v>4</v>
      </c>
      <c r="F2" s="167" t="s">
        <v>5</v>
      </c>
      <c r="G2" s="168" t="s">
        <v>6</v>
      </c>
      <c r="L2" s="425"/>
    </row>
    <row r="3" spans="1:12" ht="15.6" x14ac:dyDescent="0.3">
      <c r="A3" s="645" t="s">
        <v>154</v>
      </c>
      <c r="B3" s="648" t="s">
        <v>45</v>
      </c>
      <c r="C3" s="91" t="s">
        <v>9</v>
      </c>
      <c r="D3" s="134">
        <v>18</v>
      </c>
      <c r="E3" s="77">
        <f>D3/36</f>
        <v>0.5</v>
      </c>
      <c r="F3" s="227">
        <v>18</v>
      </c>
      <c r="G3" s="228"/>
      <c r="L3" s="425"/>
    </row>
    <row r="4" spans="1:12" ht="15.6" x14ac:dyDescent="0.3">
      <c r="A4" s="646"/>
      <c r="B4" s="649"/>
      <c r="C4" s="229" t="s">
        <v>155</v>
      </c>
      <c r="D4" s="134">
        <v>108</v>
      </c>
      <c r="E4" s="77">
        <f t="shared" ref="E4:E6" si="0">D4/36</f>
        <v>3</v>
      </c>
      <c r="F4" s="230"/>
      <c r="G4" s="134">
        <v>108</v>
      </c>
      <c r="L4" s="426"/>
    </row>
    <row r="5" spans="1:12" ht="15.6" x14ac:dyDescent="0.3">
      <c r="A5" s="646"/>
      <c r="B5" s="649"/>
      <c r="C5" s="229" t="s">
        <v>156</v>
      </c>
      <c r="D5" s="134">
        <v>72</v>
      </c>
      <c r="E5" s="77">
        <f t="shared" si="0"/>
        <v>2</v>
      </c>
      <c r="F5" s="230"/>
      <c r="G5" s="134">
        <v>72</v>
      </c>
      <c r="L5" s="426"/>
    </row>
    <row r="6" spans="1:12" ht="15.6" x14ac:dyDescent="0.3">
      <c r="A6" s="646"/>
      <c r="B6" s="649"/>
      <c r="C6" s="229" t="s">
        <v>157</v>
      </c>
      <c r="D6" s="134">
        <v>54</v>
      </c>
      <c r="E6" s="77">
        <f t="shared" si="0"/>
        <v>1.5</v>
      </c>
      <c r="F6" s="230"/>
      <c r="G6" s="134">
        <v>54</v>
      </c>
      <c r="L6" s="426"/>
    </row>
    <row r="7" spans="1:12" ht="14.4" thickBot="1" x14ac:dyDescent="0.3">
      <c r="A7" s="646"/>
      <c r="B7" s="651"/>
      <c r="C7" s="19" t="s">
        <v>14</v>
      </c>
      <c r="D7" s="232">
        <f>SUM(D3:D6)</f>
        <v>252</v>
      </c>
      <c r="E7" s="233">
        <f>SUM(E3:E6)</f>
        <v>7</v>
      </c>
      <c r="F7" s="232">
        <f>SUM(F3:F6)</f>
        <v>18</v>
      </c>
      <c r="G7" s="234">
        <f>SUM(G3:G6)</f>
        <v>234</v>
      </c>
      <c r="L7" s="425"/>
    </row>
    <row r="8" spans="1:12" ht="14.4" x14ac:dyDescent="0.3">
      <c r="A8" s="646"/>
      <c r="B8" s="662" t="s">
        <v>138</v>
      </c>
      <c r="C8" s="68" t="s">
        <v>158</v>
      </c>
      <c r="D8" s="235">
        <v>144</v>
      </c>
      <c r="E8" s="76">
        <f>D8/36</f>
        <v>4</v>
      </c>
      <c r="F8" s="235"/>
      <c r="G8" s="235">
        <v>144</v>
      </c>
      <c r="L8" s="425"/>
    </row>
    <row r="9" spans="1:12" ht="14.4" x14ac:dyDescent="0.3">
      <c r="A9" s="646"/>
      <c r="B9" s="652"/>
      <c r="C9" s="68" t="s">
        <v>156</v>
      </c>
      <c r="D9" s="76">
        <v>72</v>
      </c>
      <c r="E9" s="76">
        <f t="shared" ref="E9:E10" si="1">D9/36</f>
        <v>2</v>
      </c>
      <c r="F9" s="76"/>
      <c r="G9" s="76">
        <v>72</v>
      </c>
      <c r="L9" s="245"/>
    </row>
    <row r="10" spans="1:12" ht="14.4" x14ac:dyDescent="0.3">
      <c r="A10" s="646"/>
      <c r="B10" s="652"/>
      <c r="C10" s="68" t="s">
        <v>157</v>
      </c>
      <c r="D10" s="76">
        <v>108</v>
      </c>
      <c r="E10" s="76">
        <f t="shared" si="1"/>
        <v>3</v>
      </c>
      <c r="F10" s="76"/>
      <c r="G10" s="76">
        <v>108</v>
      </c>
    </row>
    <row r="11" spans="1:12" ht="14.4" thickBot="1" x14ac:dyDescent="0.3">
      <c r="A11" s="647"/>
      <c r="B11" s="653"/>
      <c r="C11" s="19" t="s">
        <v>14</v>
      </c>
      <c r="D11" s="201">
        <f>SUM(D8:D10)</f>
        <v>324</v>
      </c>
      <c r="E11" s="201">
        <f t="shared" ref="E11:G11" si="2">SUM(E8:E10)</f>
        <v>9</v>
      </c>
      <c r="F11" s="48">
        <f t="shared" si="2"/>
        <v>0</v>
      </c>
      <c r="G11" s="65">
        <f t="shared" si="2"/>
        <v>324</v>
      </c>
    </row>
    <row r="12" spans="1:12" ht="13.8" customHeight="1" x14ac:dyDescent="0.3">
      <c r="A12" s="663" t="s">
        <v>15</v>
      </c>
      <c r="B12" s="664" t="s">
        <v>139</v>
      </c>
      <c r="C12" s="236" t="s">
        <v>159</v>
      </c>
      <c r="D12" s="172">
        <v>108</v>
      </c>
      <c r="E12" s="57">
        <f>D12/36</f>
        <v>3</v>
      </c>
      <c r="F12" s="171"/>
      <c r="G12" s="172">
        <v>108</v>
      </c>
    </row>
    <row r="13" spans="1:12" ht="14.4" customHeight="1" x14ac:dyDescent="0.3">
      <c r="A13" s="654"/>
      <c r="B13" s="665"/>
      <c r="C13" s="72" t="s">
        <v>160</v>
      </c>
      <c r="D13" s="172">
        <v>108</v>
      </c>
      <c r="E13" s="57">
        <v>3</v>
      </c>
      <c r="F13" s="57"/>
      <c r="G13" s="172">
        <v>108</v>
      </c>
    </row>
    <row r="14" spans="1:12" ht="14.4" customHeight="1" x14ac:dyDescent="0.3">
      <c r="A14" s="654"/>
      <c r="B14" s="665"/>
      <c r="C14" s="72" t="s">
        <v>161</v>
      </c>
      <c r="D14" s="172">
        <v>108</v>
      </c>
      <c r="E14" s="57">
        <v>3</v>
      </c>
      <c r="F14" s="172"/>
      <c r="G14" s="172">
        <v>108</v>
      </c>
    </row>
    <row r="15" spans="1:12" ht="14.4" customHeight="1" x14ac:dyDescent="0.3">
      <c r="A15" s="654"/>
      <c r="B15" s="665"/>
      <c r="C15" s="72" t="s">
        <v>162</v>
      </c>
      <c r="D15" s="172">
        <v>108</v>
      </c>
      <c r="E15" s="57">
        <v>3</v>
      </c>
      <c r="F15" s="172"/>
      <c r="G15" s="172">
        <v>108</v>
      </c>
    </row>
    <row r="16" spans="1:12" ht="14.4" customHeight="1" x14ac:dyDescent="0.3">
      <c r="A16" s="654"/>
      <c r="B16" s="665"/>
      <c r="C16" s="72" t="s">
        <v>163</v>
      </c>
      <c r="D16" s="57">
        <v>72</v>
      </c>
      <c r="E16" s="57">
        <f t="shared" ref="E16" si="3">D16/36</f>
        <v>2</v>
      </c>
      <c r="F16" s="172">
        <v>72</v>
      </c>
      <c r="G16" s="173"/>
    </row>
    <row r="17" spans="1:7" ht="14.4" customHeight="1" thickBot="1" x14ac:dyDescent="0.3">
      <c r="A17" s="654"/>
      <c r="B17" s="665"/>
      <c r="C17" s="33" t="s">
        <v>14</v>
      </c>
      <c r="D17" s="169">
        <f>SUM(D12:D16)</f>
        <v>504</v>
      </c>
      <c r="E17" s="169">
        <f t="shared" ref="E17" si="4">D17/36</f>
        <v>14</v>
      </c>
      <c r="F17" s="177">
        <f>SUM(F12:F16)</f>
        <v>72</v>
      </c>
      <c r="G17" s="177">
        <f>SUM(G12:G16)</f>
        <v>432</v>
      </c>
    </row>
    <row r="18" spans="1:7" ht="14.4" customHeight="1" x14ac:dyDescent="0.3">
      <c r="A18" s="654"/>
      <c r="B18" s="655" t="s">
        <v>142</v>
      </c>
      <c r="C18" s="238" t="s">
        <v>159</v>
      </c>
      <c r="D18" s="185">
        <v>108</v>
      </c>
      <c r="E18" s="190">
        <f>D18/36</f>
        <v>3</v>
      </c>
      <c r="F18" s="185"/>
      <c r="G18" s="185">
        <v>108</v>
      </c>
    </row>
    <row r="19" spans="1:7" ht="14.4" customHeight="1" x14ac:dyDescent="0.3">
      <c r="A19" s="654"/>
      <c r="B19" s="656"/>
      <c r="C19" s="239" t="s">
        <v>160</v>
      </c>
      <c r="D19" s="189">
        <v>108</v>
      </c>
      <c r="E19" s="190">
        <v>3</v>
      </c>
      <c r="F19" s="189"/>
      <c r="G19" s="189">
        <v>108</v>
      </c>
    </row>
    <row r="20" spans="1:7" ht="14.4" customHeight="1" x14ac:dyDescent="0.3">
      <c r="A20" s="654"/>
      <c r="B20" s="656"/>
      <c r="C20" s="239" t="s">
        <v>164</v>
      </c>
      <c r="D20" s="189">
        <v>108</v>
      </c>
      <c r="E20" s="190">
        <v>3</v>
      </c>
      <c r="F20" s="189"/>
      <c r="G20" s="189">
        <v>108</v>
      </c>
    </row>
    <row r="21" spans="1:7" ht="14.4" customHeight="1" x14ac:dyDescent="0.3">
      <c r="A21" s="654"/>
      <c r="B21" s="656"/>
      <c r="C21" s="239" t="s">
        <v>162</v>
      </c>
      <c r="D21" s="189">
        <v>108</v>
      </c>
      <c r="E21" s="190">
        <v>3</v>
      </c>
      <c r="F21" s="189"/>
      <c r="G21" s="189">
        <v>108</v>
      </c>
    </row>
    <row r="22" spans="1:7" ht="14.4" customHeight="1" x14ac:dyDescent="0.3">
      <c r="A22" s="654"/>
      <c r="B22" s="656"/>
      <c r="C22" s="239" t="s">
        <v>163</v>
      </c>
      <c r="D22" s="189">
        <v>72</v>
      </c>
      <c r="E22" s="190">
        <f t="shared" ref="E22" si="5">D22/36</f>
        <v>2</v>
      </c>
      <c r="F22" s="190">
        <v>72</v>
      </c>
      <c r="G22" s="191"/>
    </row>
    <row r="23" spans="1:7" ht="14.4" customHeight="1" thickBot="1" x14ac:dyDescent="0.3">
      <c r="A23" s="654"/>
      <c r="B23" s="656"/>
      <c r="C23" s="33" t="s">
        <v>14</v>
      </c>
      <c r="D23" s="169">
        <f>SUM(D18:D22)</f>
        <v>504</v>
      </c>
      <c r="E23" s="177">
        <f>SUM(E18:E22)</f>
        <v>14</v>
      </c>
      <c r="F23" s="177">
        <f>SUM(F18:F22)</f>
        <v>72</v>
      </c>
      <c r="G23" s="178">
        <f>SUM(G18:G22)</f>
        <v>432</v>
      </c>
    </row>
    <row r="24" spans="1:7" ht="14.4" customHeight="1" x14ac:dyDescent="0.3">
      <c r="A24" s="654"/>
      <c r="B24" s="666" t="s">
        <v>146</v>
      </c>
      <c r="C24" s="240" t="s">
        <v>163</v>
      </c>
      <c r="D24" s="241">
        <v>62</v>
      </c>
      <c r="E24" s="241">
        <f>D24/31</f>
        <v>2</v>
      </c>
      <c r="F24" s="241">
        <v>62</v>
      </c>
      <c r="G24" s="197"/>
    </row>
    <row r="25" spans="1:7" ht="14.4" customHeight="1" x14ac:dyDescent="0.3">
      <c r="A25" s="654"/>
      <c r="B25" s="658"/>
      <c r="C25" s="240" t="s">
        <v>165</v>
      </c>
      <c r="D25" s="199">
        <v>62</v>
      </c>
      <c r="E25" s="199">
        <f>D25/31</f>
        <v>2</v>
      </c>
      <c r="F25" s="199"/>
      <c r="G25" s="199">
        <v>62</v>
      </c>
    </row>
    <row r="26" spans="1:7" ht="14.4" customHeight="1" x14ac:dyDescent="0.3">
      <c r="A26" s="654"/>
      <c r="B26" s="658"/>
      <c r="C26" s="240" t="s">
        <v>166</v>
      </c>
      <c r="D26" s="199">
        <v>217</v>
      </c>
      <c r="E26" s="199">
        <f>D26/31</f>
        <v>7</v>
      </c>
      <c r="F26" s="199"/>
      <c r="G26" s="199">
        <v>217</v>
      </c>
    </row>
    <row r="27" spans="1:7" ht="14.4" customHeight="1" x14ac:dyDescent="0.3">
      <c r="A27" s="654"/>
      <c r="B27" s="658"/>
      <c r="C27" s="240" t="s">
        <v>167</v>
      </c>
      <c r="D27" s="199">
        <v>186</v>
      </c>
      <c r="E27" s="199">
        <f t="shared" ref="E27:E28" si="6">D27/31</f>
        <v>6</v>
      </c>
      <c r="F27" s="199"/>
      <c r="G27" s="199">
        <v>186</v>
      </c>
    </row>
    <row r="28" spans="1:7" ht="14.4" customHeight="1" x14ac:dyDescent="0.3">
      <c r="A28" s="654"/>
      <c r="B28" s="658"/>
      <c r="C28" s="240" t="s">
        <v>168</v>
      </c>
      <c r="D28" s="199">
        <v>217</v>
      </c>
      <c r="E28" s="199">
        <f t="shared" si="6"/>
        <v>7</v>
      </c>
      <c r="F28" s="199"/>
      <c r="G28" s="199">
        <v>217</v>
      </c>
    </row>
    <row r="29" spans="1:7" ht="15" customHeight="1" x14ac:dyDescent="0.25">
      <c r="A29" s="654"/>
      <c r="B29" s="658"/>
      <c r="C29" s="66" t="s">
        <v>14</v>
      </c>
      <c r="D29" s="201">
        <f>SUM(D24:D28)</f>
        <v>744</v>
      </c>
      <c r="E29" s="201">
        <f>SUM(E24:E28)</f>
        <v>24</v>
      </c>
      <c r="F29" s="201">
        <f>SUM(F24:F28)</f>
        <v>62</v>
      </c>
      <c r="G29" s="202">
        <f>SUM(G24:G28)</f>
        <v>682</v>
      </c>
    </row>
    <row r="31" spans="1:7" x14ac:dyDescent="0.25">
      <c r="C31" s="226"/>
    </row>
  </sheetData>
  <mergeCells count="7">
    <mergeCell ref="A3:A11"/>
    <mergeCell ref="B3:B7"/>
    <mergeCell ref="B8:B11"/>
    <mergeCell ref="A12:A29"/>
    <mergeCell ref="B12:B17"/>
    <mergeCell ref="B18:B23"/>
    <mergeCell ref="B24:B2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3399"/>
  </sheetPr>
  <dimension ref="A1:P38"/>
  <sheetViews>
    <sheetView topLeftCell="A13" workbookViewId="0">
      <selection activeCell="K33" sqref="K33"/>
    </sheetView>
  </sheetViews>
  <sheetFormatPr defaultRowHeight="13.8" x14ac:dyDescent="0.25"/>
  <cols>
    <col min="1" max="1" width="10.77734375" style="162" customWidth="1"/>
    <col min="2" max="2" width="8.88671875" style="162"/>
    <col min="3" max="3" width="51.44140625" style="163" bestFit="1" customWidth="1"/>
    <col min="4" max="7" width="8.88671875" style="162"/>
    <col min="8" max="8" width="10.33203125" style="162" customWidth="1"/>
    <col min="9" max="16384" width="8.88671875" style="162"/>
  </cols>
  <sheetData>
    <row r="1" spans="1:8" x14ac:dyDescent="0.25">
      <c r="C1" s="163" t="s">
        <v>169</v>
      </c>
    </row>
    <row r="2" spans="1:8" ht="27" customHeight="1" thickBot="1" x14ac:dyDescent="0.3">
      <c r="B2" s="164" t="s">
        <v>1</v>
      </c>
      <c r="C2" s="165" t="s">
        <v>2</v>
      </c>
      <c r="D2" s="166" t="s">
        <v>3</v>
      </c>
      <c r="E2" s="166" t="s">
        <v>4</v>
      </c>
      <c r="F2" s="167" t="s">
        <v>5</v>
      </c>
      <c r="G2" s="482" t="s">
        <v>186</v>
      </c>
      <c r="H2" s="482" t="s">
        <v>187</v>
      </c>
    </row>
    <row r="3" spans="1:8" ht="14.4" customHeight="1" x14ac:dyDescent="0.25">
      <c r="A3" s="667" t="s">
        <v>170</v>
      </c>
      <c r="B3" s="648" t="s">
        <v>45</v>
      </c>
      <c r="C3" s="106" t="s">
        <v>171</v>
      </c>
      <c r="D3" s="227">
        <v>18</v>
      </c>
      <c r="E3" s="227">
        <f>D3/36</f>
        <v>0.5</v>
      </c>
      <c r="F3" s="227">
        <v>36</v>
      </c>
      <c r="G3" s="227"/>
      <c r="H3" s="228"/>
    </row>
    <row r="4" spans="1:8" x14ac:dyDescent="0.25">
      <c r="A4" s="668"/>
      <c r="B4" s="650"/>
      <c r="C4" s="91" t="s">
        <v>9</v>
      </c>
      <c r="D4" s="77">
        <v>18</v>
      </c>
      <c r="E4" s="77">
        <f>D4/36</f>
        <v>0.5</v>
      </c>
      <c r="F4" s="77"/>
      <c r="G4" s="77"/>
      <c r="H4" s="17"/>
    </row>
    <row r="5" spans="1:8" x14ac:dyDescent="0.25">
      <c r="A5" s="668"/>
      <c r="B5" s="650"/>
      <c r="C5" s="91" t="s">
        <v>172</v>
      </c>
      <c r="D5" s="77">
        <v>18</v>
      </c>
      <c r="E5" s="77">
        <f t="shared" ref="E5:E10" si="0">D5/36</f>
        <v>0.5</v>
      </c>
      <c r="F5" s="77"/>
      <c r="G5" s="77">
        <v>18</v>
      </c>
      <c r="H5" s="17"/>
    </row>
    <row r="6" spans="1:8" x14ac:dyDescent="0.25">
      <c r="A6" s="668"/>
      <c r="B6" s="650"/>
      <c r="C6" s="91" t="s">
        <v>173</v>
      </c>
      <c r="D6" s="77">
        <v>72</v>
      </c>
      <c r="E6" s="77">
        <f t="shared" si="0"/>
        <v>2</v>
      </c>
      <c r="F6" s="77"/>
      <c r="G6" s="77">
        <v>72</v>
      </c>
      <c r="H6" s="17"/>
    </row>
    <row r="7" spans="1:8" x14ac:dyDescent="0.25">
      <c r="A7" s="668"/>
      <c r="B7" s="650"/>
      <c r="C7" s="91" t="s">
        <v>174</v>
      </c>
      <c r="D7" s="77">
        <v>18</v>
      </c>
      <c r="E7" s="77">
        <f t="shared" si="0"/>
        <v>0.5</v>
      </c>
      <c r="F7" s="77">
        <v>18</v>
      </c>
      <c r="G7" s="77"/>
      <c r="H7" s="17"/>
    </row>
    <row r="8" spans="1:8" x14ac:dyDescent="0.25">
      <c r="A8" s="668"/>
      <c r="B8" s="650"/>
      <c r="C8" s="91" t="s">
        <v>175</v>
      </c>
      <c r="D8" s="77">
        <v>36</v>
      </c>
      <c r="E8" s="77">
        <f t="shared" si="0"/>
        <v>1</v>
      </c>
      <c r="F8" s="77">
        <v>36</v>
      </c>
      <c r="G8" s="77"/>
      <c r="H8" s="17"/>
    </row>
    <row r="9" spans="1:8" x14ac:dyDescent="0.25">
      <c r="A9" s="668"/>
      <c r="B9" s="650"/>
      <c r="C9" s="91" t="s">
        <v>13</v>
      </c>
      <c r="D9" s="77">
        <v>36</v>
      </c>
      <c r="E9" s="77">
        <f t="shared" si="0"/>
        <v>1</v>
      </c>
      <c r="F9" s="77">
        <v>36</v>
      </c>
      <c r="G9" s="77"/>
      <c r="H9" s="17"/>
    </row>
    <row r="10" spans="1:8" x14ac:dyDescent="0.25">
      <c r="A10" s="668"/>
      <c r="B10" s="650"/>
      <c r="C10" s="91" t="s">
        <v>176</v>
      </c>
      <c r="D10" s="77">
        <v>36</v>
      </c>
      <c r="E10" s="77">
        <f t="shared" si="0"/>
        <v>1</v>
      </c>
      <c r="F10" s="77"/>
      <c r="G10" s="77">
        <v>36</v>
      </c>
      <c r="H10" s="17"/>
    </row>
    <row r="11" spans="1:8" ht="14.4" thickBot="1" x14ac:dyDescent="0.3">
      <c r="A11" s="668"/>
      <c r="B11" s="651"/>
      <c r="C11" s="19" t="s">
        <v>14</v>
      </c>
      <c r="D11" s="232">
        <f>SUM(D3:D10)</f>
        <v>252</v>
      </c>
      <c r="E11" s="232">
        <f>SUM(E3:E10)</f>
        <v>7</v>
      </c>
      <c r="F11" s="232">
        <f>SUM(F3:F10)</f>
        <v>126</v>
      </c>
      <c r="G11" s="232">
        <f>SUM(G3:G10)</f>
        <v>126</v>
      </c>
      <c r="H11" s="234"/>
    </row>
    <row r="12" spans="1:8" ht="14.4" customHeight="1" x14ac:dyDescent="0.25">
      <c r="A12" s="668"/>
      <c r="B12" s="662" t="s">
        <v>138</v>
      </c>
      <c r="C12" s="449" t="s">
        <v>171</v>
      </c>
      <c r="D12" s="235">
        <v>54</v>
      </c>
      <c r="E12" s="235">
        <f t="shared" ref="E12:E17" si="1">D12/36</f>
        <v>1.5</v>
      </c>
      <c r="F12" s="235">
        <v>36</v>
      </c>
      <c r="G12" s="235"/>
      <c r="H12" s="69"/>
    </row>
    <row r="13" spans="1:8" ht="14.4" customHeight="1" x14ac:dyDescent="0.25">
      <c r="A13" s="668"/>
      <c r="B13" s="652"/>
      <c r="C13" s="123" t="s">
        <v>172</v>
      </c>
      <c r="D13" s="76">
        <v>18</v>
      </c>
      <c r="E13" s="76">
        <f t="shared" si="1"/>
        <v>0.5</v>
      </c>
      <c r="F13" s="76"/>
      <c r="G13" s="76">
        <v>18</v>
      </c>
      <c r="H13" s="70"/>
    </row>
    <row r="14" spans="1:8" ht="14.4" customHeight="1" x14ac:dyDescent="0.25">
      <c r="A14" s="668"/>
      <c r="B14" s="652"/>
      <c r="C14" s="123" t="s">
        <v>173</v>
      </c>
      <c r="D14" s="76">
        <v>72</v>
      </c>
      <c r="E14" s="76">
        <f t="shared" si="1"/>
        <v>2</v>
      </c>
      <c r="F14" s="76"/>
      <c r="G14" s="76">
        <v>72</v>
      </c>
      <c r="H14" s="70"/>
    </row>
    <row r="15" spans="1:8" ht="14.4" customHeight="1" x14ac:dyDescent="0.25">
      <c r="A15" s="668"/>
      <c r="B15" s="652"/>
      <c r="C15" s="123" t="s">
        <v>174</v>
      </c>
      <c r="D15" s="76">
        <v>36</v>
      </c>
      <c r="E15" s="76">
        <f t="shared" si="1"/>
        <v>1</v>
      </c>
      <c r="F15" s="76">
        <v>36</v>
      </c>
      <c r="G15" s="76"/>
      <c r="H15" s="70"/>
    </row>
    <row r="16" spans="1:8" ht="14.4" customHeight="1" x14ac:dyDescent="0.25">
      <c r="A16" s="668"/>
      <c r="B16" s="652"/>
      <c r="C16" s="123" t="s">
        <v>177</v>
      </c>
      <c r="D16" s="76">
        <v>108</v>
      </c>
      <c r="E16" s="76">
        <f t="shared" si="1"/>
        <v>3</v>
      </c>
      <c r="F16" s="76">
        <v>108</v>
      </c>
      <c r="G16" s="76"/>
      <c r="H16" s="70"/>
    </row>
    <row r="17" spans="1:16" ht="14.4" customHeight="1" x14ac:dyDescent="0.25">
      <c r="A17" s="668"/>
      <c r="B17" s="652"/>
      <c r="C17" s="123" t="s">
        <v>176</v>
      </c>
      <c r="D17" s="76">
        <v>36</v>
      </c>
      <c r="E17" s="76">
        <f t="shared" si="1"/>
        <v>1</v>
      </c>
      <c r="F17" s="76"/>
      <c r="G17" s="76">
        <v>36</v>
      </c>
      <c r="H17" s="70"/>
    </row>
    <row r="18" spans="1:16" ht="15" customHeight="1" thickBot="1" x14ac:dyDescent="0.3">
      <c r="A18" s="668"/>
      <c r="B18" s="653"/>
      <c r="C18" s="19" t="s">
        <v>14</v>
      </c>
      <c r="D18" s="48">
        <f>SUM(D12:D17)</f>
        <v>324</v>
      </c>
      <c r="E18" s="48">
        <f>SUM(E12:E17)</f>
        <v>9</v>
      </c>
      <c r="F18" s="48">
        <f>SUM(F12:F17)</f>
        <v>180</v>
      </c>
      <c r="G18" s="48">
        <f>SUM(G12:G17)</f>
        <v>126</v>
      </c>
      <c r="H18" s="234"/>
    </row>
    <row r="19" spans="1:16" ht="14.4" customHeight="1" x14ac:dyDescent="0.25">
      <c r="A19" s="654" t="s">
        <v>15</v>
      </c>
      <c r="B19" s="664" t="s">
        <v>139</v>
      </c>
      <c r="C19" s="244" t="s">
        <v>178</v>
      </c>
      <c r="D19" s="170">
        <v>72</v>
      </c>
      <c r="E19" s="171">
        <f>D19/36</f>
        <v>2</v>
      </c>
      <c r="F19" s="170">
        <v>72</v>
      </c>
      <c r="G19" s="276"/>
      <c r="H19" s="64"/>
    </row>
    <row r="20" spans="1:16" ht="13.8" customHeight="1" x14ac:dyDescent="0.25">
      <c r="A20" s="654"/>
      <c r="B20" s="665"/>
      <c r="C20" s="246" t="s">
        <v>179</v>
      </c>
      <c r="D20" s="57">
        <v>72</v>
      </c>
      <c r="E20" s="57">
        <f t="shared" ref="E20:E24" si="2">D20/36</f>
        <v>2</v>
      </c>
      <c r="F20" s="57">
        <v>72</v>
      </c>
      <c r="G20" s="50"/>
      <c r="H20" s="43"/>
      <c r="L20" s="245"/>
      <c r="M20" s="245"/>
      <c r="N20" s="245"/>
      <c r="O20" s="245"/>
      <c r="P20" s="245"/>
    </row>
    <row r="21" spans="1:16" ht="14.4" customHeight="1" x14ac:dyDescent="0.25">
      <c r="A21" s="654"/>
      <c r="B21" s="665"/>
      <c r="C21" s="246" t="s">
        <v>180</v>
      </c>
      <c r="D21" s="57">
        <v>54</v>
      </c>
      <c r="E21" s="57">
        <f t="shared" si="2"/>
        <v>1.5</v>
      </c>
      <c r="F21" s="57">
        <v>54</v>
      </c>
      <c r="G21" s="172"/>
      <c r="H21" s="173"/>
      <c r="L21" s="247"/>
      <c r="M21" s="245"/>
      <c r="N21" s="248"/>
      <c r="O21" s="245"/>
      <c r="P21" s="245"/>
    </row>
    <row r="22" spans="1:16" ht="14.4" customHeight="1" x14ac:dyDescent="0.25">
      <c r="A22" s="654"/>
      <c r="B22" s="665"/>
      <c r="C22" s="246" t="s">
        <v>43</v>
      </c>
      <c r="D22" s="57">
        <v>54</v>
      </c>
      <c r="E22" s="57">
        <f t="shared" si="2"/>
        <v>1.5</v>
      </c>
      <c r="F22" s="57">
        <v>54</v>
      </c>
      <c r="G22" s="172"/>
      <c r="H22" s="173"/>
      <c r="L22" s="247"/>
      <c r="M22" s="245"/>
      <c r="N22" s="247"/>
      <c r="O22" s="245"/>
      <c r="P22" s="249"/>
    </row>
    <row r="23" spans="1:16" ht="14.4" customHeight="1" x14ac:dyDescent="0.25">
      <c r="A23" s="654"/>
      <c r="B23" s="665"/>
      <c r="C23" s="272" t="s">
        <v>31</v>
      </c>
      <c r="D23" s="175">
        <v>252</v>
      </c>
      <c r="E23" s="175">
        <f t="shared" si="2"/>
        <v>7</v>
      </c>
      <c r="F23" s="176"/>
      <c r="G23" s="176"/>
      <c r="H23" s="46">
        <v>252</v>
      </c>
      <c r="L23" s="247"/>
      <c r="M23" s="245"/>
      <c r="N23" s="247"/>
      <c r="O23" s="245"/>
      <c r="P23" s="249"/>
    </row>
    <row r="24" spans="1:16" ht="14.4" customHeight="1" x14ac:dyDescent="0.25">
      <c r="A24" s="654"/>
      <c r="B24" s="665"/>
      <c r="C24" s="33" t="s">
        <v>14</v>
      </c>
      <c r="D24" s="169">
        <f>SUM(D19:D23)</f>
        <v>504</v>
      </c>
      <c r="E24" s="169">
        <f t="shared" si="2"/>
        <v>14</v>
      </c>
      <c r="F24" s="177">
        <f>SUM(F19:F23)</f>
        <v>252</v>
      </c>
      <c r="G24" s="177">
        <f>SUM(G19:G23)</f>
        <v>0</v>
      </c>
      <c r="H24" s="178">
        <f>SUM(H19:H23)</f>
        <v>252</v>
      </c>
      <c r="L24" s="247"/>
      <c r="M24" s="245"/>
      <c r="N24" s="247"/>
      <c r="O24" s="245"/>
      <c r="P24" s="249"/>
    </row>
    <row r="25" spans="1:16" ht="14.4" customHeight="1" thickBot="1" x14ac:dyDescent="0.3">
      <c r="A25" s="654"/>
      <c r="B25" s="669"/>
      <c r="C25" s="485" t="s">
        <v>38</v>
      </c>
      <c r="D25" s="180">
        <v>140</v>
      </c>
      <c r="E25" s="181"/>
      <c r="F25" s="182"/>
      <c r="G25" s="182"/>
      <c r="H25" s="183">
        <v>70</v>
      </c>
      <c r="K25" s="250"/>
      <c r="L25" s="250"/>
      <c r="M25" s="250"/>
      <c r="N25" s="251"/>
      <c r="O25" s="245"/>
      <c r="P25" s="249"/>
    </row>
    <row r="26" spans="1:16" ht="15" customHeight="1" x14ac:dyDescent="0.25">
      <c r="A26" s="654"/>
      <c r="B26" s="655" t="s">
        <v>142</v>
      </c>
      <c r="C26" s="252" t="s">
        <v>180</v>
      </c>
      <c r="D26" s="481">
        <v>126</v>
      </c>
      <c r="E26" s="481">
        <f>D26/36</f>
        <v>3.5</v>
      </c>
      <c r="F26" s="185">
        <v>126</v>
      </c>
      <c r="G26" s="278"/>
      <c r="H26" s="187"/>
      <c r="K26" s="245"/>
      <c r="L26" s="245"/>
      <c r="M26" s="251"/>
      <c r="N26" s="247"/>
      <c r="O26" s="245"/>
      <c r="P26" s="249"/>
    </row>
    <row r="27" spans="1:16" ht="14.4" customHeight="1" x14ac:dyDescent="0.25">
      <c r="A27" s="654"/>
      <c r="B27" s="656"/>
      <c r="C27" s="253" t="s">
        <v>43</v>
      </c>
      <c r="D27" s="257">
        <v>90</v>
      </c>
      <c r="E27" s="257">
        <f>D27/36</f>
        <v>2.5</v>
      </c>
      <c r="F27" s="421">
        <v>90</v>
      </c>
      <c r="G27" s="258"/>
      <c r="H27" s="191"/>
      <c r="K27" s="245"/>
      <c r="L27" s="245"/>
      <c r="M27" s="251"/>
      <c r="N27" s="247"/>
      <c r="O27" s="245"/>
      <c r="P27" s="249"/>
    </row>
    <row r="28" spans="1:16" ht="14.4" customHeight="1" x14ac:dyDescent="0.25">
      <c r="A28" s="654"/>
      <c r="B28" s="656"/>
      <c r="C28" s="253" t="s">
        <v>181</v>
      </c>
      <c r="D28" s="257">
        <v>36</v>
      </c>
      <c r="E28" s="257">
        <v>1</v>
      </c>
      <c r="F28" s="484"/>
      <c r="G28" s="421">
        <v>36</v>
      </c>
      <c r="H28" s="191"/>
      <c r="L28" s="245"/>
      <c r="M28" s="251"/>
      <c r="N28" s="247"/>
      <c r="O28" s="245"/>
      <c r="P28" s="245"/>
    </row>
    <row r="29" spans="1:16" ht="14.4" customHeight="1" x14ac:dyDescent="0.25">
      <c r="A29" s="654"/>
      <c r="B29" s="656"/>
      <c r="C29" s="272" t="s">
        <v>31</v>
      </c>
      <c r="D29" s="175">
        <v>252</v>
      </c>
      <c r="E29" s="176">
        <f>D29/36</f>
        <v>7</v>
      </c>
      <c r="F29" s="176"/>
      <c r="G29" s="176"/>
      <c r="H29" s="46">
        <v>252</v>
      </c>
      <c r="L29" s="245"/>
      <c r="M29" s="245"/>
      <c r="N29" s="247"/>
      <c r="O29" s="245"/>
      <c r="P29" s="245"/>
    </row>
    <row r="30" spans="1:16" ht="14.4" customHeight="1" x14ac:dyDescent="0.25">
      <c r="A30" s="654"/>
      <c r="B30" s="656"/>
      <c r="C30" s="33" t="s">
        <v>14</v>
      </c>
      <c r="D30" s="169">
        <f>SUM(D26:D29)</f>
        <v>504</v>
      </c>
      <c r="E30" s="177">
        <f>SUM(E26:E29)</f>
        <v>14</v>
      </c>
      <c r="F30" s="177">
        <f>SUM(F26:F29)</f>
        <v>216</v>
      </c>
      <c r="G30" s="177">
        <f>SUM(G26:G29)</f>
        <v>36</v>
      </c>
      <c r="H30" s="178">
        <f>SUM(H26:H29)</f>
        <v>252</v>
      </c>
      <c r="L30" s="245"/>
      <c r="M30" s="245"/>
      <c r="N30" s="251"/>
      <c r="O30" s="245"/>
      <c r="P30" s="245"/>
    </row>
    <row r="31" spans="1:16" ht="14.4" customHeight="1" thickBot="1" x14ac:dyDescent="0.3">
      <c r="A31" s="654"/>
      <c r="B31" s="657"/>
      <c r="C31" s="486" t="s">
        <v>38</v>
      </c>
      <c r="D31" s="193">
        <v>140</v>
      </c>
      <c r="E31" s="194"/>
      <c r="F31" s="195"/>
      <c r="G31" s="195"/>
      <c r="H31" s="196">
        <v>70</v>
      </c>
      <c r="L31" s="245"/>
      <c r="M31" s="245"/>
      <c r="N31" s="249"/>
      <c r="O31" s="245"/>
      <c r="P31" s="245"/>
    </row>
    <row r="32" spans="1:16" ht="15" customHeight="1" x14ac:dyDescent="0.25">
      <c r="A32" s="654"/>
      <c r="B32" s="670">
        <v>13</v>
      </c>
      <c r="C32" s="487" t="s">
        <v>182</v>
      </c>
      <c r="D32" s="488">
        <v>31</v>
      </c>
      <c r="E32" s="488">
        <f t="shared" ref="E32:E36" si="3">D32/31</f>
        <v>1</v>
      </c>
      <c r="F32" s="488">
        <v>31</v>
      </c>
      <c r="G32" s="488"/>
      <c r="H32" s="197"/>
      <c r="L32" s="245"/>
      <c r="M32" s="245"/>
      <c r="N32" s="249"/>
      <c r="O32" s="245"/>
      <c r="P32" s="245"/>
    </row>
    <row r="33" spans="1:8" ht="14.4" customHeight="1" x14ac:dyDescent="0.25">
      <c r="A33" s="654"/>
      <c r="B33" s="671"/>
      <c r="C33" s="254" t="s">
        <v>183</v>
      </c>
      <c r="D33" s="199">
        <v>62</v>
      </c>
      <c r="E33" s="199">
        <f t="shared" si="3"/>
        <v>2</v>
      </c>
      <c r="F33" s="199">
        <v>62</v>
      </c>
      <c r="G33" s="199"/>
      <c r="H33" s="200"/>
    </row>
    <row r="34" spans="1:8" ht="14.4" customHeight="1" x14ac:dyDescent="0.25">
      <c r="A34" s="654"/>
      <c r="B34" s="671"/>
      <c r="C34" s="254" t="s">
        <v>43</v>
      </c>
      <c r="D34" s="199">
        <v>62</v>
      </c>
      <c r="E34" s="199">
        <f t="shared" si="3"/>
        <v>2</v>
      </c>
      <c r="F34" s="199">
        <v>62</v>
      </c>
      <c r="G34" s="199"/>
      <c r="H34" s="200"/>
    </row>
    <row r="35" spans="1:8" ht="14.4" customHeight="1" x14ac:dyDescent="0.25">
      <c r="A35" s="654"/>
      <c r="B35" s="671"/>
      <c r="C35" s="255" t="s">
        <v>184</v>
      </c>
      <c r="D35" s="199">
        <v>31</v>
      </c>
      <c r="E35" s="199">
        <f t="shared" si="3"/>
        <v>1</v>
      </c>
      <c r="F35" s="199">
        <v>31</v>
      </c>
      <c r="G35" s="199"/>
      <c r="H35" s="200"/>
    </row>
    <row r="36" spans="1:8" ht="14.4" customHeight="1" x14ac:dyDescent="0.25">
      <c r="A36" s="654"/>
      <c r="B36" s="671"/>
      <c r="C36" s="255" t="s">
        <v>185</v>
      </c>
      <c r="D36" s="199">
        <v>62</v>
      </c>
      <c r="E36" s="199">
        <f t="shared" si="3"/>
        <v>2</v>
      </c>
      <c r="F36" s="199">
        <v>62</v>
      </c>
      <c r="G36" s="199"/>
      <c r="H36" s="200"/>
    </row>
    <row r="37" spans="1:8" ht="14.4" customHeight="1" x14ac:dyDescent="0.25">
      <c r="A37" s="654"/>
      <c r="B37" s="671"/>
      <c r="C37" s="272" t="s">
        <v>31</v>
      </c>
      <c r="D37" s="176">
        <v>496</v>
      </c>
      <c r="E37" s="176">
        <f>D37/31</f>
        <v>16</v>
      </c>
      <c r="F37" s="176"/>
      <c r="G37" s="176"/>
      <c r="H37" s="46">
        <v>496</v>
      </c>
    </row>
    <row r="38" spans="1:8" ht="14.4" customHeight="1" thickBot="1" x14ac:dyDescent="0.3">
      <c r="A38" s="654"/>
      <c r="B38" s="672"/>
      <c r="C38" s="19" t="s">
        <v>14</v>
      </c>
      <c r="D38" s="48">
        <f>SUM(D32:D37)</f>
        <v>744</v>
      </c>
      <c r="E38" s="48">
        <f>SUM(E32:E37)</f>
        <v>24</v>
      </c>
      <c r="F38" s="48">
        <f>SUM(F32:F37)</f>
        <v>248</v>
      </c>
      <c r="G38" s="48">
        <f>SUM(G32:G37)</f>
        <v>0</v>
      </c>
      <c r="H38" s="65">
        <f>SUM(H32:H37)</f>
        <v>496</v>
      </c>
    </row>
  </sheetData>
  <mergeCells count="7">
    <mergeCell ref="B3:B11"/>
    <mergeCell ref="A3:A18"/>
    <mergeCell ref="A19:A38"/>
    <mergeCell ref="B12:B18"/>
    <mergeCell ref="B19:B25"/>
    <mergeCell ref="B26:B31"/>
    <mergeCell ref="B32:B3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3399"/>
  </sheetPr>
  <dimension ref="A1:H45"/>
  <sheetViews>
    <sheetView workbookViewId="0">
      <selection activeCell="K33" sqref="K33"/>
    </sheetView>
  </sheetViews>
  <sheetFormatPr defaultRowHeight="13.8" x14ac:dyDescent="0.25"/>
  <cols>
    <col min="1" max="1" width="10.77734375" style="162" customWidth="1"/>
    <col min="2" max="2" width="8.88671875" style="162"/>
    <col min="3" max="3" width="51.44140625" style="163" bestFit="1" customWidth="1"/>
    <col min="4" max="5" width="8.88671875" style="162"/>
    <col min="6" max="6" width="7.21875" style="162" bestFit="1" customWidth="1"/>
    <col min="7" max="7" width="8.88671875" style="162"/>
    <col min="8" max="8" width="10.44140625" style="162" customWidth="1"/>
    <col min="9" max="10" width="8.88671875" style="162"/>
    <col min="11" max="11" width="12.5546875" style="162" customWidth="1"/>
    <col min="12" max="16384" width="8.88671875" style="162"/>
  </cols>
  <sheetData>
    <row r="1" spans="1:8" x14ac:dyDescent="0.25">
      <c r="C1" s="163" t="s">
        <v>188</v>
      </c>
    </row>
    <row r="2" spans="1:8" ht="27" thickBot="1" x14ac:dyDescent="0.3">
      <c r="B2" s="164" t="s">
        <v>1</v>
      </c>
      <c r="C2" s="165" t="s">
        <v>2</v>
      </c>
      <c r="D2" s="166" t="s">
        <v>3</v>
      </c>
      <c r="E2" s="166" t="s">
        <v>4</v>
      </c>
      <c r="F2" s="167" t="s">
        <v>5</v>
      </c>
      <c r="G2" s="482" t="s">
        <v>186</v>
      </c>
      <c r="H2" s="482" t="s">
        <v>187</v>
      </c>
    </row>
    <row r="3" spans="1:8" x14ac:dyDescent="0.25">
      <c r="A3" s="667" t="s">
        <v>170</v>
      </c>
      <c r="B3" s="648" t="s">
        <v>45</v>
      </c>
      <c r="C3" s="106" t="s">
        <v>171</v>
      </c>
      <c r="D3" s="227">
        <v>36</v>
      </c>
      <c r="E3" s="227">
        <f>D3/36</f>
        <v>1</v>
      </c>
      <c r="F3" s="227">
        <v>36</v>
      </c>
      <c r="G3" s="227"/>
      <c r="H3" s="228"/>
    </row>
    <row r="4" spans="1:8" x14ac:dyDescent="0.25">
      <c r="A4" s="668"/>
      <c r="B4" s="650"/>
      <c r="C4" s="91" t="s">
        <v>172</v>
      </c>
      <c r="D4" s="77">
        <v>18</v>
      </c>
      <c r="E4" s="77">
        <f t="shared" ref="E4:E10" si="0">D4/36</f>
        <v>0.5</v>
      </c>
      <c r="F4" s="77"/>
      <c r="G4" s="77">
        <v>18</v>
      </c>
      <c r="H4" s="17"/>
    </row>
    <row r="5" spans="1:8" x14ac:dyDescent="0.25">
      <c r="A5" s="668"/>
      <c r="B5" s="650"/>
      <c r="C5" s="91" t="s">
        <v>173</v>
      </c>
      <c r="D5" s="77">
        <v>72</v>
      </c>
      <c r="E5" s="77">
        <f t="shared" si="0"/>
        <v>2</v>
      </c>
      <c r="F5" s="77"/>
      <c r="G5" s="77">
        <v>72</v>
      </c>
      <c r="H5" s="17"/>
    </row>
    <row r="6" spans="1:8" x14ac:dyDescent="0.25">
      <c r="A6" s="668"/>
      <c r="B6" s="650"/>
      <c r="C6" s="91" t="s">
        <v>174</v>
      </c>
      <c r="D6" s="77">
        <v>18</v>
      </c>
      <c r="E6" s="77">
        <f t="shared" si="0"/>
        <v>0.5</v>
      </c>
      <c r="F6" s="77">
        <v>18</v>
      </c>
      <c r="G6" s="77"/>
      <c r="H6" s="17"/>
    </row>
    <row r="7" spans="1:8" x14ac:dyDescent="0.25">
      <c r="A7" s="668"/>
      <c r="B7" s="650"/>
      <c r="C7" s="91" t="s">
        <v>175</v>
      </c>
      <c r="D7" s="77">
        <v>36</v>
      </c>
      <c r="E7" s="77">
        <f t="shared" si="0"/>
        <v>1</v>
      </c>
      <c r="F7" s="77">
        <v>36</v>
      </c>
      <c r="G7" s="77"/>
      <c r="H7" s="17"/>
    </row>
    <row r="8" spans="1:8" x14ac:dyDescent="0.25">
      <c r="A8" s="668"/>
      <c r="B8" s="650"/>
      <c r="C8" s="91" t="s">
        <v>9</v>
      </c>
      <c r="D8" s="77">
        <v>18</v>
      </c>
      <c r="E8" s="77">
        <f>D8/36</f>
        <v>0.5</v>
      </c>
      <c r="F8" s="77">
        <v>18</v>
      </c>
      <c r="G8" s="77"/>
      <c r="H8" s="17"/>
    </row>
    <row r="9" spans="1:8" x14ac:dyDescent="0.25">
      <c r="A9" s="668"/>
      <c r="B9" s="650"/>
      <c r="C9" s="91" t="s">
        <v>13</v>
      </c>
      <c r="D9" s="77">
        <v>18</v>
      </c>
      <c r="E9" s="77">
        <v>0.5</v>
      </c>
      <c r="F9" s="77">
        <v>18</v>
      </c>
      <c r="G9" s="77"/>
      <c r="H9" s="17"/>
    </row>
    <row r="10" spans="1:8" x14ac:dyDescent="0.25">
      <c r="A10" s="668"/>
      <c r="B10" s="650"/>
      <c r="C10" s="91" t="s">
        <v>176</v>
      </c>
      <c r="D10" s="77">
        <v>36</v>
      </c>
      <c r="E10" s="77">
        <f t="shared" si="0"/>
        <v>1</v>
      </c>
      <c r="F10" s="77"/>
      <c r="G10" s="77">
        <v>36</v>
      </c>
      <c r="H10" s="17"/>
    </row>
    <row r="11" spans="1:8" ht="14.4" thickBot="1" x14ac:dyDescent="0.3">
      <c r="A11" s="668"/>
      <c r="B11" s="674"/>
      <c r="C11" s="66" t="s">
        <v>14</v>
      </c>
      <c r="D11" s="233">
        <f>SUM(D3:D10)</f>
        <v>252</v>
      </c>
      <c r="E11" s="233">
        <f>SUM(E3:E10)</f>
        <v>7</v>
      </c>
      <c r="F11" s="233">
        <f>SUM(F3:F10)</f>
        <v>126</v>
      </c>
      <c r="G11" s="233">
        <f>SUM(G3:G10)</f>
        <v>126</v>
      </c>
      <c r="H11" s="489">
        <f>SUM(H3:H10)</f>
        <v>0</v>
      </c>
    </row>
    <row r="12" spans="1:8" x14ac:dyDescent="0.25">
      <c r="A12" s="668"/>
      <c r="B12" s="662" t="s">
        <v>138</v>
      </c>
      <c r="C12" s="449" t="s">
        <v>13</v>
      </c>
      <c r="D12" s="235">
        <v>18</v>
      </c>
      <c r="E12" s="235">
        <v>0.5</v>
      </c>
      <c r="F12" s="235">
        <v>18</v>
      </c>
      <c r="G12" s="235"/>
      <c r="H12" s="69"/>
    </row>
    <row r="13" spans="1:8" x14ac:dyDescent="0.25">
      <c r="A13" s="668"/>
      <c r="B13" s="652"/>
      <c r="C13" s="123" t="s">
        <v>171</v>
      </c>
      <c r="D13" s="76">
        <v>36</v>
      </c>
      <c r="E13" s="76">
        <f t="shared" ref="E13:E18" si="1">D13/36</f>
        <v>1</v>
      </c>
      <c r="F13" s="76">
        <v>36</v>
      </c>
      <c r="G13" s="76"/>
      <c r="H13" s="70"/>
    </row>
    <row r="14" spans="1:8" x14ac:dyDescent="0.25">
      <c r="A14" s="668"/>
      <c r="B14" s="652"/>
      <c r="C14" s="123" t="s">
        <v>172</v>
      </c>
      <c r="D14" s="76">
        <v>18</v>
      </c>
      <c r="E14" s="76">
        <f t="shared" si="1"/>
        <v>0.5</v>
      </c>
      <c r="F14" s="76"/>
      <c r="G14" s="76">
        <v>18</v>
      </c>
      <c r="H14" s="70"/>
    </row>
    <row r="15" spans="1:8" x14ac:dyDescent="0.25">
      <c r="A15" s="668"/>
      <c r="B15" s="652"/>
      <c r="C15" s="123" t="s">
        <v>173</v>
      </c>
      <c r="D15" s="76">
        <v>72</v>
      </c>
      <c r="E15" s="76">
        <f t="shared" si="1"/>
        <v>2</v>
      </c>
      <c r="F15" s="76"/>
      <c r="G15" s="76">
        <v>72</v>
      </c>
      <c r="H15" s="70"/>
    </row>
    <row r="16" spans="1:8" x14ac:dyDescent="0.25">
      <c r="A16" s="668"/>
      <c r="B16" s="652"/>
      <c r="C16" s="123" t="s">
        <v>174</v>
      </c>
      <c r="D16" s="76">
        <v>36</v>
      </c>
      <c r="E16" s="76">
        <f t="shared" si="1"/>
        <v>1</v>
      </c>
      <c r="F16" s="76">
        <v>36</v>
      </c>
      <c r="G16" s="76"/>
      <c r="H16" s="70"/>
    </row>
    <row r="17" spans="1:8" x14ac:dyDescent="0.25">
      <c r="A17" s="668"/>
      <c r="B17" s="652"/>
      <c r="C17" s="123" t="s">
        <v>177</v>
      </c>
      <c r="D17" s="76">
        <v>108</v>
      </c>
      <c r="E17" s="76">
        <f t="shared" si="1"/>
        <v>3</v>
      </c>
      <c r="F17" s="76">
        <v>108</v>
      </c>
      <c r="G17" s="76"/>
      <c r="H17" s="70"/>
    </row>
    <row r="18" spans="1:8" x14ac:dyDescent="0.25">
      <c r="A18" s="668"/>
      <c r="B18" s="652"/>
      <c r="C18" s="123" t="s">
        <v>176</v>
      </c>
      <c r="D18" s="76">
        <v>36</v>
      </c>
      <c r="E18" s="76">
        <f t="shared" si="1"/>
        <v>1</v>
      </c>
      <c r="F18" s="76"/>
      <c r="G18" s="76">
        <v>36</v>
      </c>
      <c r="H18" s="70"/>
    </row>
    <row r="19" spans="1:8" ht="14.4" thickBot="1" x14ac:dyDescent="0.3">
      <c r="A19" s="673"/>
      <c r="B19" s="675"/>
      <c r="C19" s="66" t="s">
        <v>14</v>
      </c>
      <c r="D19" s="201">
        <f>SUM(D12:D18)</f>
        <v>324</v>
      </c>
      <c r="E19" s="201">
        <f t="shared" ref="E19:G19" si="2">SUM(E12:E18)</f>
        <v>9</v>
      </c>
      <c r="F19" s="201">
        <f t="shared" si="2"/>
        <v>198</v>
      </c>
      <c r="G19" s="201">
        <f t="shared" si="2"/>
        <v>126</v>
      </c>
      <c r="H19" s="202">
        <f t="shared" ref="H19" si="3">SUM(H12:H18)</f>
        <v>0</v>
      </c>
    </row>
    <row r="20" spans="1:8" ht="13.8" customHeight="1" x14ac:dyDescent="0.3">
      <c r="A20" s="663" t="s">
        <v>15</v>
      </c>
      <c r="B20" s="676" t="s">
        <v>139</v>
      </c>
      <c r="C20" s="44" t="s">
        <v>196</v>
      </c>
      <c r="D20" s="259">
        <v>252</v>
      </c>
      <c r="E20" s="259">
        <f>D20/36</f>
        <v>7</v>
      </c>
      <c r="F20" s="259">
        <v>252</v>
      </c>
      <c r="G20" s="259"/>
      <c r="H20" s="259"/>
    </row>
    <row r="21" spans="1:8" ht="13.8" customHeight="1" x14ac:dyDescent="0.3">
      <c r="A21" s="654"/>
      <c r="B21" s="676"/>
      <c r="C21" s="492" t="s">
        <v>189</v>
      </c>
      <c r="D21" s="259">
        <v>36</v>
      </c>
      <c r="E21" s="259"/>
      <c r="F21" s="259"/>
      <c r="G21" s="259"/>
      <c r="H21" s="259"/>
    </row>
    <row r="22" spans="1:8" ht="14.4" customHeight="1" x14ac:dyDescent="0.3">
      <c r="A22" s="654"/>
      <c r="B22" s="676"/>
      <c r="C22" s="492" t="s">
        <v>190</v>
      </c>
      <c r="D22" s="259">
        <v>54</v>
      </c>
      <c r="E22" s="259"/>
      <c r="F22" s="259"/>
      <c r="G22" s="259"/>
      <c r="H22" s="259"/>
    </row>
    <row r="23" spans="1:8" ht="14.4" customHeight="1" x14ac:dyDescent="0.3">
      <c r="A23" s="654"/>
      <c r="B23" s="676"/>
      <c r="C23" s="492" t="s">
        <v>191</v>
      </c>
      <c r="D23" s="259">
        <v>90</v>
      </c>
      <c r="E23" s="259"/>
      <c r="F23" s="259"/>
      <c r="G23" s="259"/>
      <c r="H23" s="259"/>
    </row>
    <row r="24" spans="1:8" ht="14.4" customHeight="1" x14ac:dyDescent="0.3">
      <c r="A24" s="654"/>
      <c r="B24" s="676"/>
      <c r="C24" s="492" t="s">
        <v>192</v>
      </c>
      <c r="D24" s="259">
        <v>72</v>
      </c>
      <c r="E24" s="259"/>
      <c r="F24" s="259"/>
      <c r="G24" s="259"/>
      <c r="H24" s="259"/>
    </row>
    <row r="25" spans="1:8" ht="14.4" customHeight="1" x14ac:dyDescent="0.25">
      <c r="A25" s="654"/>
      <c r="B25" s="676"/>
      <c r="C25" s="272" t="s">
        <v>31</v>
      </c>
      <c r="D25" s="175">
        <v>252</v>
      </c>
      <c r="E25" s="175">
        <f>D25/36</f>
        <v>7</v>
      </c>
      <c r="F25" s="176"/>
      <c r="G25" s="176"/>
      <c r="H25" s="176">
        <v>252</v>
      </c>
    </row>
    <row r="26" spans="1:8" ht="14.4" customHeight="1" x14ac:dyDescent="0.25">
      <c r="A26" s="654"/>
      <c r="B26" s="676"/>
      <c r="C26" s="33" t="s">
        <v>14</v>
      </c>
      <c r="D26" s="169">
        <f>D20+D25</f>
        <v>504</v>
      </c>
      <c r="E26" s="169">
        <f t="shared" ref="E26" si="4">D26/36</f>
        <v>14</v>
      </c>
      <c r="F26" s="177">
        <f>SUM(F20:F25)</f>
        <v>252</v>
      </c>
      <c r="G26" s="177">
        <f>SUM(G20:G25)</f>
        <v>0</v>
      </c>
      <c r="H26" s="177">
        <f>SUM(H20:H25)</f>
        <v>252</v>
      </c>
    </row>
    <row r="27" spans="1:8" ht="15" customHeight="1" x14ac:dyDescent="0.25">
      <c r="A27" s="654"/>
      <c r="B27" s="676"/>
      <c r="C27" s="483" t="s">
        <v>59</v>
      </c>
      <c r="D27" s="57">
        <v>70</v>
      </c>
      <c r="E27" s="50"/>
      <c r="F27" s="172"/>
      <c r="G27" s="172"/>
      <c r="H27" s="172">
        <v>70</v>
      </c>
    </row>
    <row r="28" spans="1:8" ht="14.4" customHeight="1" x14ac:dyDescent="0.3">
      <c r="A28" s="654"/>
      <c r="B28" s="677" t="s">
        <v>142</v>
      </c>
      <c r="C28" s="490" t="s">
        <v>196</v>
      </c>
      <c r="D28" s="491">
        <v>108</v>
      </c>
      <c r="E28" s="491">
        <f>D28/36</f>
        <v>3</v>
      </c>
      <c r="F28" s="491">
        <v>108</v>
      </c>
      <c r="G28" s="335"/>
      <c r="H28" s="335"/>
    </row>
    <row r="29" spans="1:8" ht="14.4" customHeight="1" x14ac:dyDescent="0.3">
      <c r="A29" s="654"/>
      <c r="B29" s="677"/>
      <c r="C29" s="493" t="s">
        <v>189</v>
      </c>
      <c r="D29" s="491">
        <v>18</v>
      </c>
      <c r="E29" s="491"/>
      <c r="F29" s="491"/>
      <c r="G29" s="335"/>
      <c r="H29" s="335"/>
    </row>
    <row r="30" spans="1:8" ht="14.4" customHeight="1" x14ac:dyDescent="0.3">
      <c r="A30" s="654"/>
      <c r="B30" s="656"/>
      <c r="C30" s="494" t="s">
        <v>191</v>
      </c>
      <c r="D30" s="260">
        <v>54</v>
      </c>
      <c r="E30" s="260"/>
      <c r="F30" s="260"/>
      <c r="G30" s="191"/>
      <c r="H30" s="191"/>
    </row>
    <row r="31" spans="1:8" ht="14.4" customHeight="1" x14ac:dyDescent="0.3">
      <c r="A31" s="654"/>
      <c r="B31" s="656"/>
      <c r="C31" s="494" t="s">
        <v>192</v>
      </c>
      <c r="D31" s="260">
        <v>36</v>
      </c>
      <c r="E31" s="260"/>
      <c r="F31" s="260"/>
      <c r="G31" s="191"/>
      <c r="H31" s="191"/>
    </row>
    <row r="32" spans="1:8" ht="14.4" customHeight="1" x14ac:dyDescent="0.3">
      <c r="A32" s="654"/>
      <c r="B32" s="656"/>
      <c r="C32" s="188" t="s">
        <v>193</v>
      </c>
      <c r="D32" s="260">
        <v>36</v>
      </c>
      <c r="E32" s="260">
        <f t="shared" ref="E32:E33" si="5">D32/36</f>
        <v>1</v>
      </c>
      <c r="F32" s="260">
        <v>36</v>
      </c>
      <c r="G32" s="191"/>
      <c r="H32" s="191"/>
    </row>
    <row r="33" spans="1:8" ht="14.4" customHeight="1" thickBot="1" x14ac:dyDescent="0.3">
      <c r="A33" s="654"/>
      <c r="B33" s="656"/>
      <c r="C33" s="118" t="s">
        <v>31</v>
      </c>
      <c r="D33" s="175">
        <v>360</v>
      </c>
      <c r="E33" s="175">
        <f t="shared" si="5"/>
        <v>10</v>
      </c>
      <c r="F33" s="176"/>
      <c r="G33" s="46"/>
      <c r="H33" s="46">
        <v>360</v>
      </c>
    </row>
    <row r="34" spans="1:8" ht="14.4" customHeight="1" x14ac:dyDescent="0.25">
      <c r="A34" s="654"/>
      <c r="B34" s="656"/>
      <c r="C34" s="33" t="s">
        <v>14</v>
      </c>
      <c r="D34" s="169">
        <f>D28+D32</f>
        <v>144</v>
      </c>
      <c r="E34" s="177">
        <f>SUM(E28:E33)</f>
        <v>14</v>
      </c>
      <c r="F34" s="177">
        <f>SUM(F28:F33)</f>
        <v>144</v>
      </c>
      <c r="G34" s="178">
        <f>SUM(G28:G33)</f>
        <v>0</v>
      </c>
      <c r="H34" s="178">
        <f>SUM(H28:H33)</f>
        <v>360</v>
      </c>
    </row>
    <row r="35" spans="1:8" ht="15" customHeight="1" thickBot="1" x14ac:dyDescent="0.3">
      <c r="A35" s="654"/>
      <c r="B35" s="657"/>
      <c r="C35" s="261" t="s">
        <v>59</v>
      </c>
      <c r="D35" s="262">
        <v>70</v>
      </c>
      <c r="E35" s="263"/>
      <c r="F35" s="264"/>
      <c r="G35" s="265"/>
      <c r="H35" s="265">
        <v>70</v>
      </c>
    </row>
    <row r="36" spans="1:8" ht="14.4" customHeight="1" x14ac:dyDescent="0.3">
      <c r="A36" s="654"/>
      <c r="B36" s="658" t="s">
        <v>146</v>
      </c>
      <c r="C36" s="267" t="s">
        <v>196</v>
      </c>
      <c r="D36" s="241">
        <v>217</v>
      </c>
      <c r="E36" s="268">
        <v>7</v>
      </c>
      <c r="F36" s="241">
        <v>217</v>
      </c>
      <c r="G36" s="269"/>
      <c r="H36" s="269"/>
    </row>
    <row r="37" spans="1:8" ht="14.4" customHeight="1" x14ac:dyDescent="0.3">
      <c r="A37" s="654"/>
      <c r="B37" s="658"/>
      <c r="C37" s="495" t="s">
        <v>189</v>
      </c>
      <c r="D37" s="241">
        <v>31</v>
      </c>
      <c r="E37" s="268"/>
      <c r="F37" s="241"/>
      <c r="G37" s="269"/>
      <c r="H37" s="269"/>
    </row>
    <row r="38" spans="1:8" ht="14.4" customHeight="1" x14ac:dyDescent="0.3">
      <c r="A38" s="654"/>
      <c r="B38" s="658"/>
      <c r="C38" s="495" t="s">
        <v>190</v>
      </c>
      <c r="D38" s="241">
        <v>31</v>
      </c>
      <c r="E38" s="268"/>
      <c r="F38" s="241"/>
      <c r="G38" s="200"/>
      <c r="H38" s="200"/>
    </row>
    <row r="39" spans="1:8" ht="14.4" customHeight="1" x14ac:dyDescent="0.3">
      <c r="A39" s="654"/>
      <c r="B39" s="658"/>
      <c r="C39" s="495" t="s">
        <v>191</v>
      </c>
      <c r="D39" s="241">
        <v>62</v>
      </c>
      <c r="E39" s="268"/>
      <c r="F39" s="241"/>
      <c r="G39" s="200"/>
      <c r="H39" s="200"/>
    </row>
    <row r="40" spans="1:8" ht="14.4" customHeight="1" x14ac:dyDescent="0.3">
      <c r="A40" s="654"/>
      <c r="B40" s="658"/>
      <c r="C40" s="495" t="s">
        <v>192</v>
      </c>
      <c r="D40" s="241">
        <v>31</v>
      </c>
      <c r="E40" s="268"/>
      <c r="F40" s="241"/>
      <c r="G40" s="200"/>
      <c r="H40" s="200"/>
    </row>
    <row r="41" spans="1:8" ht="14.4" customHeight="1" x14ac:dyDescent="0.3">
      <c r="A41" s="654"/>
      <c r="B41" s="658"/>
      <c r="C41" s="495" t="s">
        <v>194</v>
      </c>
      <c r="D41" s="241">
        <v>62</v>
      </c>
      <c r="E41" s="268"/>
      <c r="F41" s="241"/>
      <c r="G41" s="200"/>
      <c r="H41" s="200"/>
    </row>
    <row r="42" spans="1:8" ht="14.4" customHeight="1" x14ac:dyDescent="0.3">
      <c r="A42" s="654"/>
      <c r="B42" s="658"/>
      <c r="C42" s="267" t="s">
        <v>193</v>
      </c>
      <c r="D42" s="241">
        <v>31</v>
      </c>
      <c r="E42" s="268">
        <f t="shared" ref="E42:E44" si="6">D42/31</f>
        <v>1</v>
      </c>
      <c r="F42" s="241">
        <v>31</v>
      </c>
      <c r="G42" s="200"/>
      <c r="H42" s="200"/>
    </row>
    <row r="43" spans="1:8" ht="14.4" customHeight="1" x14ac:dyDescent="0.3">
      <c r="A43" s="654"/>
      <c r="B43" s="658"/>
      <c r="C43" s="267" t="s">
        <v>195</v>
      </c>
      <c r="D43" s="241">
        <v>31</v>
      </c>
      <c r="E43" s="268">
        <f t="shared" si="6"/>
        <v>1</v>
      </c>
      <c r="F43" s="241"/>
      <c r="G43" s="200">
        <v>31</v>
      </c>
      <c r="H43" s="200"/>
    </row>
    <row r="44" spans="1:8" ht="14.4" customHeight="1" thickBot="1" x14ac:dyDescent="0.3">
      <c r="A44" s="654"/>
      <c r="B44" s="658"/>
      <c r="C44" s="118" t="s">
        <v>31</v>
      </c>
      <c r="D44" s="176">
        <v>465</v>
      </c>
      <c r="E44" s="224">
        <f t="shared" si="6"/>
        <v>15</v>
      </c>
      <c r="F44" s="176"/>
      <c r="G44" s="46"/>
      <c r="H44" s="46">
        <v>465</v>
      </c>
    </row>
    <row r="45" spans="1:8" ht="15" customHeight="1" x14ac:dyDescent="0.25">
      <c r="A45" s="654"/>
      <c r="B45" s="658"/>
      <c r="C45" s="66" t="s">
        <v>14</v>
      </c>
      <c r="D45" s="201">
        <f>D36+D42+D43+D44</f>
        <v>744</v>
      </c>
      <c r="E45" s="201">
        <f>SUM(E36:E44)</f>
        <v>24</v>
      </c>
      <c r="F45" s="201">
        <f>SUM(F36:F44)</f>
        <v>248</v>
      </c>
      <c r="G45" s="201">
        <f>SUM(G36:G44)</f>
        <v>31</v>
      </c>
      <c r="H45" s="201">
        <f>SUM(H36:H44)</f>
        <v>465</v>
      </c>
    </row>
  </sheetData>
  <mergeCells count="7">
    <mergeCell ref="A3:A19"/>
    <mergeCell ref="B3:B11"/>
    <mergeCell ref="B12:B19"/>
    <mergeCell ref="A20:A45"/>
    <mergeCell ref="B20:B27"/>
    <mergeCell ref="B28:B35"/>
    <mergeCell ref="B36:B4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3399"/>
  </sheetPr>
  <dimension ref="A1:G38"/>
  <sheetViews>
    <sheetView topLeftCell="B19" workbookViewId="0">
      <selection activeCell="L23" sqref="L23"/>
    </sheetView>
  </sheetViews>
  <sheetFormatPr defaultRowHeight="13.8" x14ac:dyDescent="0.25"/>
  <cols>
    <col min="1" max="1" width="12.6640625" style="162" customWidth="1"/>
    <col min="2" max="2" width="8.88671875" style="162"/>
    <col min="3" max="3" width="51.44140625" style="163" bestFit="1" customWidth="1"/>
    <col min="4" max="16384" width="8.88671875" style="162"/>
  </cols>
  <sheetData>
    <row r="1" spans="1:7" x14ac:dyDescent="0.25">
      <c r="C1" s="163" t="s">
        <v>197</v>
      </c>
    </row>
    <row r="2" spans="1:7" ht="27" thickBot="1" x14ac:dyDescent="0.3">
      <c r="B2" s="164" t="s">
        <v>1</v>
      </c>
      <c r="C2" s="165" t="s">
        <v>2</v>
      </c>
      <c r="D2" s="166" t="s">
        <v>3</v>
      </c>
      <c r="E2" s="166" t="s">
        <v>4</v>
      </c>
      <c r="F2" s="167" t="s">
        <v>5</v>
      </c>
      <c r="G2" s="168" t="s">
        <v>6</v>
      </c>
    </row>
    <row r="3" spans="1:7" x14ac:dyDescent="0.25">
      <c r="A3" s="645" t="s">
        <v>127</v>
      </c>
      <c r="B3" s="648" t="s">
        <v>45</v>
      </c>
      <c r="C3" s="106" t="s">
        <v>9</v>
      </c>
      <c r="D3" s="227">
        <v>18</v>
      </c>
      <c r="E3" s="227">
        <f>D3/36</f>
        <v>0.5</v>
      </c>
      <c r="F3" s="227">
        <v>18</v>
      </c>
      <c r="G3" s="228"/>
    </row>
    <row r="4" spans="1:7" x14ac:dyDescent="0.25">
      <c r="A4" s="646"/>
      <c r="B4" s="649"/>
      <c r="C4" s="274" t="s">
        <v>128</v>
      </c>
      <c r="D4" s="230">
        <v>108</v>
      </c>
      <c r="E4" s="77">
        <f t="shared" ref="E4:E6" si="0">D4/36</f>
        <v>3</v>
      </c>
      <c r="F4" s="230">
        <v>108</v>
      </c>
      <c r="G4" s="231"/>
    </row>
    <row r="5" spans="1:7" ht="14.4" x14ac:dyDescent="0.3">
      <c r="A5" s="646"/>
      <c r="B5" s="649"/>
      <c r="C5" s="159" t="s">
        <v>131</v>
      </c>
      <c r="D5" s="230">
        <v>36</v>
      </c>
      <c r="E5" s="77">
        <f t="shared" si="0"/>
        <v>1</v>
      </c>
      <c r="F5" s="230">
        <v>36</v>
      </c>
      <c r="G5" s="231"/>
    </row>
    <row r="6" spans="1:7" ht="14.4" x14ac:dyDescent="0.3">
      <c r="A6" s="646"/>
      <c r="B6" s="650"/>
      <c r="C6" s="159" t="s">
        <v>133</v>
      </c>
      <c r="D6" s="77">
        <v>90</v>
      </c>
      <c r="E6" s="77">
        <f t="shared" si="0"/>
        <v>2.5</v>
      </c>
      <c r="F6" s="77"/>
      <c r="G6" s="17">
        <v>90</v>
      </c>
    </row>
    <row r="7" spans="1:7" ht="14.4" thickBot="1" x14ac:dyDescent="0.3">
      <c r="A7" s="646"/>
      <c r="B7" s="651"/>
      <c r="C7" s="19" t="s">
        <v>14</v>
      </c>
      <c r="D7" s="232">
        <f>SUM(D3:D6)</f>
        <v>252</v>
      </c>
      <c r="E7" s="232">
        <f>SUM(E3:E6)</f>
        <v>7</v>
      </c>
      <c r="F7" s="232">
        <f>SUM(F3:F6)</f>
        <v>162</v>
      </c>
      <c r="G7" s="234">
        <f>SUM(G3:G6)</f>
        <v>90</v>
      </c>
    </row>
    <row r="8" spans="1:7" x14ac:dyDescent="0.25">
      <c r="A8" s="646"/>
      <c r="B8" s="662" t="s">
        <v>138</v>
      </c>
      <c r="C8" s="23" t="s">
        <v>128</v>
      </c>
      <c r="D8" s="235">
        <v>108</v>
      </c>
      <c r="E8" s="235">
        <f>D8/36</f>
        <v>3</v>
      </c>
      <c r="F8" s="235">
        <v>108</v>
      </c>
      <c r="G8" s="69"/>
    </row>
    <row r="9" spans="1:7" x14ac:dyDescent="0.25">
      <c r="A9" s="646"/>
      <c r="B9" s="678"/>
      <c r="C9" s="275" t="s">
        <v>129</v>
      </c>
      <c r="D9" s="242">
        <v>72</v>
      </c>
      <c r="E9" s="76">
        <f t="shared" ref="E9:E11" si="1">D9/36</f>
        <v>2</v>
      </c>
      <c r="F9" s="242">
        <v>72</v>
      </c>
      <c r="G9" s="73"/>
    </row>
    <row r="10" spans="1:7" x14ac:dyDescent="0.25">
      <c r="A10" s="646"/>
      <c r="B10" s="678"/>
      <c r="C10" s="275" t="s">
        <v>131</v>
      </c>
      <c r="D10" s="242">
        <v>72</v>
      </c>
      <c r="E10" s="76">
        <f t="shared" si="1"/>
        <v>2</v>
      </c>
      <c r="F10" s="242">
        <v>36</v>
      </c>
      <c r="G10" s="73">
        <v>36</v>
      </c>
    </row>
    <row r="11" spans="1:7" x14ac:dyDescent="0.25">
      <c r="A11" s="646"/>
      <c r="B11" s="652"/>
      <c r="C11" s="26" t="s">
        <v>133</v>
      </c>
      <c r="D11" s="76">
        <v>72</v>
      </c>
      <c r="E11" s="76">
        <f t="shared" si="1"/>
        <v>2</v>
      </c>
      <c r="F11" s="76"/>
      <c r="G11" s="70">
        <v>72</v>
      </c>
    </row>
    <row r="12" spans="1:7" ht="14.4" thickBot="1" x14ac:dyDescent="0.3">
      <c r="A12" s="647"/>
      <c r="B12" s="653"/>
      <c r="C12" s="19" t="s">
        <v>14</v>
      </c>
      <c r="D12" s="48">
        <f>SUM(D8:D11)</f>
        <v>324</v>
      </c>
      <c r="E12" s="48">
        <f>SUM(E8:E11)</f>
        <v>9</v>
      </c>
      <c r="F12" s="48">
        <f>SUM(F8:F11)</f>
        <v>216</v>
      </c>
      <c r="G12" s="65">
        <f>SUM(G8:G11)</f>
        <v>108</v>
      </c>
    </row>
    <row r="13" spans="1:7" ht="13.8" customHeight="1" x14ac:dyDescent="0.25">
      <c r="A13" s="663" t="s">
        <v>15</v>
      </c>
      <c r="B13" s="664" t="s">
        <v>139</v>
      </c>
      <c r="C13" s="276" t="s">
        <v>198</v>
      </c>
      <c r="D13" s="170">
        <v>36</v>
      </c>
      <c r="E13" s="171">
        <f>D13/36</f>
        <v>1</v>
      </c>
      <c r="F13" s="171">
        <v>36</v>
      </c>
      <c r="G13" s="64"/>
    </row>
    <row r="14" spans="1:7" ht="14.4" customHeight="1" x14ac:dyDescent="0.25">
      <c r="A14" s="654"/>
      <c r="B14" s="665"/>
      <c r="C14" s="50" t="s">
        <v>199</v>
      </c>
      <c r="D14" s="57">
        <v>36</v>
      </c>
      <c r="E14" s="57">
        <f t="shared" ref="E14:E17" si="2">D14/36</f>
        <v>1</v>
      </c>
      <c r="F14" s="57">
        <v>36</v>
      </c>
      <c r="G14" s="43"/>
    </row>
    <row r="15" spans="1:7" ht="14.4" customHeight="1" x14ac:dyDescent="0.25">
      <c r="A15" s="654"/>
      <c r="B15" s="665"/>
      <c r="C15" s="50" t="s">
        <v>200</v>
      </c>
      <c r="D15" s="57">
        <v>108</v>
      </c>
      <c r="E15" s="57">
        <v>3</v>
      </c>
      <c r="F15" s="172">
        <v>108</v>
      </c>
      <c r="G15" s="173"/>
    </row>
    <row r="16" spans="1:7" ht="14.4" customHeight="1" x14ac:dyDescent="0.25">
      <c r="A16" s="654"/>
      <c r="B16" s="665"/>
      <c r="C16" s="50" t="s">
        <v>201</v>
      </c>
      <c r="D16" s="57">
        <v>54</v>
      </c>
      <c r="E16" s="57">
        <f t="shared" si="2"/>
        <v>1.5</v>
      </c>
      <c r="F16" s="172">
        <v>54</v>
      </c>
      <c r="G16" s="173"/>
    </row>
    <row r="17" spans="1:7" ht="14.4" customHeight="1" x14ac:dyDescent="0.25">
      <c r="A17" s="654"/>
      <c r="B17" s="665"/>
      <c r="C17" s="50" t="s">
        <v>202</v>
      </c>
      <c r="D17" s="57">
        <v>36</v>
      </c>
      <c r="E17" s="57">
        <f t="shared" si="2"/>
        <v>1</v>
      </c>
      <c r="F17" s="172">
        <v>36</v>
      </c>
      <c r="G17" s="173"/>
    </row>
    <row r="18" spans="1:7" ht="14.4" customHeight="1" x14ac:dyDescent="0.25">
      <c r="A18" s="654"/>
      <c r="B18" s="665"/>
      <c r="C18" s="29" t="s">
        <v>136</v>
      </c>
      <c r="D18" s="175">
        <v>234</v>
      </c>
      <c r="E18" s="175">
        <v>6.5</v>
      </c>
      <c r="F18" s="176"/>
      <c r="G18" s="46">
        <v>234</v>
      </c>
    </row>
    <row r="19" spans="1:7" ht="14.4" customHeight="1" x14ac:dyDescent="0.25">
      <c r="A19" s="654"/>
      <c r="B19" s="665"/>
      <c r="C19" s="33" t="s">
        <v>14</v>
      </c>
      <c r="D19" s="169">
        <f>SUM(D13:D18)</f>
        <v>504</v>
      </c>
      <c r="E19" s="169">
        <f>SUM(E13:E18)</f>
        <v>14</v>
      </c>
      <c r="F19" s="169">
        <f t="shared" ref="F19:G19" si="3">SUM(F13:F18)</f>
        <v>270</v>
      </c>
      <c r="G19" s="277">
        <f t="shared" si="3"/>
        <v>234</v>
      </c>
    </row>
    <row r="20" spans="1:7" ht="14.4" thickBot="1" x14ac:dyDescent="0.3">
      <c r="A20" s="654"/>
      <c r="B20" s="669"/>
      <c r="C20" s="179" t="s">
        <v>59</v>
      </c>
      <c r="D20" s="180">
        <v>140</v>
      </c>
      <c r="E20" s="181"/>
      <c r="F20" s="182"/>
      <c r="G20" s="183">
        <v>140</v>
      </c>
    </row>
    <row r="21" spans="1:7" ht="14.4" customHeight="1" x14ac:dyDescent="0.25">
      <c r="A21" s="654"/>
      <c r="B21" s="655" t="s">
        <v>142</v>
      </c>
      <c r="C21" s="278" t="s">
        <v>198</v>
      </c>
      <c r="D21" s="185">
        <v>18</v>
      </c>
      <c r="E21" s="186">
        <f>D21/36</f>
        <v>0.5</v>
      </c>
      <c r="F21" s="185">
        <v>18</v>
      </c>
      <c r="G21" s="187"/>
    </row>
    <row r="22" spans="1:7" ht="14.4" customHeight="1" x14ac:dyDescent="0.25">
      <c r="A22" s="654"/>
      <c r="B22" s="656"/>
      <c r="C22" s="258" t="s">
        <v>199</v>
      </c>
      <c r="D22" s="189">
        <v>0</v>
      </c>
      <c r="E22" s="190">
        <f t="shared" ref="E22:E26" si="4">D22/36</f>
        <v>0</v>
      </c>
      <c r="F22" s="189">
        <v>0</v>
      </c>
      <c r="G22" s="191"/>
    </row>
    <row r="23" spans="1:7" ht="14.4" customHeight="1" x14ac:dyDescent="0.25">
      <c r="A23" s="654"/>
      <c r="B23" s="656"/>
      <c r="C23" s="258" t="s">
        <v>200</v>
      </c>
      <c r="D23" s="189">
        <v>144</v>
      </c>
      <c r="E23" s="190">
        <f t="shared" si="4"/>
        <v>4</v>
      </c>
      <c r="F23" s="189">
        <v>144</v>
      </c>
      <c r="G23" s="191"/>
    </row>
    <row r="24" spans="1:7" ht="14.4" customHeight="1" x14ac:dyDescent="0.25">
      <c r="A24" s="654"/>
      <c r="B24" s="656"/>
      <c r="C24" s="258" t="s">
        <v>201</v>
      </c>
      <c r="D24" s="189">
        <v>54</v>
      </c>
      <c r="E24" s="190">
        <f t="shared" si="4"/>
        <v>1.5</v>
      </c>
      <c r="F24" s="189">
        <v>54</v>
      </c>
      <c r="G24" s="191"/>
    </row>
    <row r="25" spans="1:7" ht="14.4" customHeight="1" x14ac:dyDescent="0.25">
      <c r="A25" s="654"/>
      <c r="B25" s="656"/>
      <c r="C25" s="258" t="s">
        <v>202</v>
      </c>
      <c r="D25" s="189">
        <v>36</v>
      </c>
      <c r="E25" s="190">
        <f t="shared" si="4"/>
        <v>1</v>
      </c>
      <c r="F25" s="189">
        <v>36</v>
      </c>
      <c r="G25" s="191"/>
    </row>
    <row r="26" spans="1:7" ht="14.4" customHeight="1" x14ac:dyDescent="0.25">
      <c r="A26" s="654"/>
      <c r="B26" s="656"/>
      <c r="C26" s="29" t="s">
        <v>136</v>
      </c>
      <c r="D26" s="175">
        <v>252</v>
      </c>
      <c r="E26" s="175">
        <f t="shared" si="4"/>
        <v>7</v>
      </c>
      <c r="F26" s="176"/>
      <c r="G26" s="46">
        <v>252</v>
      </c>
    </row>
    <row r="27" spans="1:7" ht="14.4" customHeight="1" x14ac:dyDescent="0.25">
      <c r="A27" s="654"/>
      <c r="B27" s="656"/>
      <c r="C27" s="33" t="s">
        <v>14</v>
      </c>
      <c r="D27" s="169">
        <f>SUM(D21:D26)</f>
        <v>504</v>
      </c>
      <c r="E27" s="177">
        <f>SUM(E21:E26)</f>
        <v>14</v>
      </c>
      <c r="F27" s="177">
        <f>SUM(F21:F26)</f>
        <v>252</v>
      </c>
      <c r="G27" s="178">
        <f>SUM(G21:G26)</f>
        <v>252</v>
      </c>
    </row>
    <row r="28" spans="1:7" ht="14.4" thickBot="1" x14ac:dyDescent="0.3">
      <c r="A28" s="654"/>
      <c r="B28" s="657"/>
      <c r="C28" s="192" t="s">
        <v>59</v>
      </c>
      <c r="D28" s="193">
        <v>140</v>
      </c>
      <c r="E28" s="194"/>
      <c r="F28" s="195"/>
      <c r="G28" s="196">
        <v>140</v>
      </c>
    </row>
    <row r="29" spans="1:7" ht="14.4" customHeight="1" x14ac:dyDescent="0.25">
      <c r="A29" s="654"/>
      <c r="B29" s="679"/>
      <c r="C29" s="279" t="s">
        <v>203</v>
      </c>
      <c r="D29" s="199">
        <v>124</v>
      </c>
      <c r="E29" s="199">
        <v>4</v>
      </c>
      <c r="F29" s="199">
        <v>124</v>
      </c>
      <c r="G29" s="200">
        <v>0</v>
      </c>
    </row>
    <row r="30" spans="1:7" ht="14.4" customHeight="1" x14ac:dyDescent="0.25">
      <c r="A30" s="654"/>
      <c r="B30" s="679"/>
      <c r="C30" s="279" t="s">
        <v>200</v>
      </c>
      <c r="D30" s="199">
        <v>93</v>
      </c>
      <c r="E30" s="199">
        <v>3</v>
      </c>
      <c r="F30" s="199">
        <v>93</v>
      </c>
      <c r="G30" s="200"/>
    </row>
    <row r="31" spans="1:7" ht="14.4" customHeight="1" x14ac:dyDescent="0.25">
      <c r="A31" s="654"/>
      <c r="B31" s="679"/>
      <c r="C31" s="279" t="s">
        <v>201</v>
      </c>
      <c r="D31" s="199">
        <v>31</v>
      </c>
      <c r="E31" s="199">
        <f t="shared" ref="E31:E35" si="5">D31/31</f>
        <v>1</v>
      </c>
      <c r="F31" s="199">
        <v>31</v>
      </c>
      <c r="G31" s="200"/>
    </row>
    <row r="32" spans="1:7" ht="14.4" customHeight="1" x14ac:dyDescent="0.25">
      <c r="A32" s="654"/>
      <c r="B32" s="679"/>
      <c r="C32" s="279" t="s">
        <v>204</v>
      </c>
      <c r="D32" s="199">
        <v>31</v>
      </c>
      <c r="E32" s="199">
        <v>1</v>
      </c>
      <c r="F32" s="199">
        <v>31</v>
      </c>
      <c r="G32" s="200"/>
    </row>
    <row r="33" spans="1:7" ht="14.4" customHeight="1" x14ac:dyDescent="0.25">
      <c r="A33" s="654"/>
      <c r="B33" s="679"/>
      <c r="C33" s="279" t="s">
        <v>92</v>
      </c>
      <c r="D33" s="199">
        <v>31</v>
      </c>
      <c r="E33" s="199">
        <f t="shared" si="5"/>
        <v>1</v>
      </c>
      <c r="F33" s="199">
        <v>31</v>
      </c>
      <c r="G33" s="200"/>
    </row>
    <row r="34" spans="1:7" ht="14.4" customHeight="1" x14ac:dyDescent="0.25">
      <c r="A34" s="654"/>
      <c r="B34" s="679"/>
      <c r="C34" s="279" t="s">
        <v>205</v>
      </c>
      <c r="D34" s="199">
        <v>31</v>
      </c>
      <c r="E34" s="199">
        <v>1</v>
      </c>
      <c r="F34" s="199">
        <v>31</v>
      </c>
      <c r="G34" s="200"/>
    </row>
    <row r="35" spans="1:7" ht="14.4" customHeight="1" x14ac:dyDescent="0.25">
      <c r="A35" s="654"/>
      <c r="B35" s="679"/>
      <c r="C35" s="29" t="s">
        <v>136</v>
      </c>
      <c r="D35" s="176">
        <v>403</v>
      </c>
      <c r="E35" s="176">
        <f t="shared" si="5"/>
        <v>13</v>
      </c>
      <c r="F35" s="46"/>
      <c r="G35" s="46">
        <v>403</v>
      </c>
    </row>
    <row r="36" spans="1:7" ht="15" customHeight="1" x14ac:dyDescent="0.25">
      <c r="A36" s="654"/>
      <c r="B36" s="679"/>
      <c r="C36" s="66" t="s">
        <v>14</v>
      </c>
      <c r="D36" s="201">
        <f>SUM(D29:D35)</f>
        <v>744</v>
      </c>
      <c r="E36" s="201">
        <f>SUM(E29:E35)</f>
        <v>24</v>
      </c>
      <c r="F36" s="201">
        <f>SUM(F29:F35)</f>
        <v>341</v>
      </c>
      <c r="G36" s="201">
        <f>SUM(G29:G35)</f>
        <v>403</v>
      </c>
    </row>
    <row r="38" spans="1:7" x14ac:dyDescent="0.25">
      <c r="C38" s="226"/>
    </row>
  </sheetData>
  <mergeCells count="7">
    <mergeCell ref="A3:A12"/>
    <mergeCell ref="B3:B7"/>
    <mergeCell ref="B8:B12"/>
    <mergeCell ref="A13:A36"/>
    <mergeCell ref="B13:B20"/>
    <mergeCell ref="B21:B28"/>
    <mergeCell ref="B29:B3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3399"/>
  </sheetPr>
  <dimension ref="A1:G42"/>
  <sheetViews>
    <sheetView workbookViewId="0">
      <selection activeCell="A3" sqref="A3:A11"/>
    </sheetView>
  </sheetViews>
  <sheetFormatPr defaultRowHeight="13.8" x14ac:dyDescent="0.25"/>
  <cols>
    <col min="1" max="1" width="12.44140625" style="162" customWidth="1"/>
    <col min="2" max="2" width="8.88671875" style="162"/>
    <col min="3" max="3" width="51.44140625" style="163" bestFit="1" customWidth="1"/>
    <col min="4" max="16384" width="8.88671875" style="162"/>
  </cols>
  <sheetData>
    <row r="1" spans="1:7" x14ac:dyDescent="0.25">
      <c r="C1" s="163" t="s">
        <v>206</v>
      </c>
    </row>
    <row r="2" spans="1:7" ht="27" thickBot="1" x14ac:dyDescent="0.3">
      <c r="B2" s="164" t="s">
        <v>1</v>
      </c>
      <c r="C2" s="165" t="s">
        <v>2</v>
      </c>
      <c r="D2" s="166" t="s">
        <v>3</v>
      </c>
      <c r="E2" s="166" t="s">
        <v>4</v>
      </c>
      <c r="F2" s="167" t="s">
        <v>5</v>
      </c>
      <c r="G2" s="168" t="s">
        <v>6</v>
      </c>
    </row>
    <row r="3" spans="1:7" x14ac:dyDescent="0.25">
      <c r="A3" s="645" t="s">
        <v>207</v>
      </c>
      <c r="B3" s="648" t="s">
        <v>45</v>
      </c>
      <c r="C3" s="91" t="s">
        <v>9</v>
      </c>
      <c r="D3" s="227">
        <v>18</v>
      </c>
      <c r="E3" s="77">
        <f>D3/36</f>
        <v>0.5</v>
      </c>
      <c r="F3" s="227">
        <v>18</v>
      </c>
      <c r="G3" s="228"/>
    </row>
    <row r="4" spans="1:7" x14ac:dyDescent="0.25">
      <c r="A4" s="646"/>
      <c r="B4" s="649"/>
      <c r="C4" s="9" t="s">
        <v>208</v>
      </c>
      <c r="D4" s="230">
        <v>108</v>
      </c>
      <c r="E4" s="77">
        <f t="shared" ref="E4:E6" si="0">D4/36</f>
        <v>3</v>
      </c>
      <c r="F4" s="230">
        <v>108</v>
      </c>
      <c r="G4" s="231"/>
    </row>
    <row r="5" spans="1:7" x14ac:dyDescent="0.25">
      <c r="A5" s="646"/>
      <c r="B5" s="649"/>
      <c r="C5" s="9" t="s">
        <v>131</v>
      </c>
      <c r="D5" s="230">
        <v>36</v>
      </c>
      <c r="E5" s="77">
        <f t="shared" si="0"/>
        <v>1</v>
      </c>
      <c r="F5" s="230">
        <v>18</v>
      </c>
      <c r="G5" s="231">
        <v>18</v>
      </c>
    </row>
    <row r="6" spans="1:7" x14ac:dyDescent="0.25">
      <c r="A6" s="646"/>
      <c r="B6" s="650"/>
      <c r="C6" s="13" t="s">
        <v>133</v>
      </c>
      <c r="D6" s="77">
        <v>90</v>
      </c>
      <c r="E6" s="77">
        <f t="shared" si="0"/>
        <v>2.5</v>
      </c>
      <c r="F6" s="77"/>
      <c r="G6" s="17">
        <v>90</v>
      </c>
    </row>
    <row r="7" spans="1:7" ht="14.4" thickBot="1" x14ac:dyDescent="0.3">
      <c r="A7" s="646"/>
      <c r="B7" s="651"/>
      <c r="C7" s="19" t="s">
        <v>14</v>
      </c>
      <c r="D7" s="232">
        <f>SUM(D3:D6)</f>
        <v>252</v>
      </c>
      <c r="E7" s="232">
        <f t="shared" ref="E7:G7" si="1">SUM(E3:E6)</f>
        <v>7</v>
      </c>
      <c r="F7" s="232">
        <f t="shared" si="1"/>
        <v>144</v>
      </c>
      <c r="G7" s="232">
        <f t="shared" si="1"/>
        <v>108</v>
      </c>
    </row>
    <row r="8" spans="1:7" x14ac:dyDescent="0.25">
      <c r="A8" s="646"/>
      <c r="B8" s="662" t="s">
        <v>138</v>
      </c>
      <c r="C8" s="23" t="s">
        <v>208</v>
      </c>
      <c r="D8" s="235">
        <v>108</v>
      </c>
      <c r="E8" s="76">
        <f>D8/36</f>
        <v>3</v>
      </c>
      <c r="F8" s="235">
        <v>108</v>
      </c>
      <c r="G8" s="69"/>
    </row>
    <row r="9" spans="1:7" x14ac:dyDescent="0.25">
      <c r="A9" s="646"/>
      <c r="B9" s="652"/>
      <c r="C9" s="26" t="s">
        <v>209</v>
      </c>
      <c r="D9" s="76">
        <v>144</v>
      </c>
      <c r="E9" s="76">
        <f t="shared" ref="E9:E10" si="2">D9/36</f>
        <v>4</v>
      </c>
      <c r="F9" s="76">
        <v>144</v>
      </c>
      <c r="G9" s="70"/>
    </row>
    <row r="10" spans="1:7" x14ac:dyDescent="0.25">
      <c r="A10" s="646"/>
      <c r="B10" s="652"/>
      <c r="C10" s="26" t="s">
        <v>133</v>
      </c>
      <c r="D10" s="76">
        <v>72</v>
      </c>
      <c r="E10" s="76">
        <f t="shared" si="2"/>
        <v>2</v>
      </c>
      <c r="F10" s="76"/>
      <c r="G10" s="70">
        <v>72</v>
      </c>
    </row>
    <row r="11" spans="1:7" ht="14.4" thickBot="1" x14ac:dyDescent="0.3">
      <c r="A11" s="647"/>
      <c r="B11" s="653"/>
      <c r="C11" s="66" t="s">
        <v>14</v>
      </c>
      <c r="D11" s="48">
        <f>SUM(D8:D10)</f>
        <v>324</v>
      </c>
      <c r="E11" s="48">
        <f t="shared" ref="E11:G11" si="3">SUM(E8:E10)</f>
        <v>9</v>
      </c>
      <c r="F11" s="48">
        <f t="shared" si="3"/>
        <v>252</v>
      </c>
      <c r="G11" s="48">
        <f t="shared" si="3"/>
        <v>72</v>
      </c>
    </row>
    <row r="12" spans="1:7" ht="13.8" customHeight="1" x14ac:dyDescent="0.25">
      <c r="A12" s="663" t="s">
        <v>15</v>
      </c>
      <c r="B12" s="664" t="s">
        <v>139</v>
      </c>
      <c r="C12" s="50" t="s">
        <v>210</v>
      </c>
      <c r="D12" s="170">
        <v>108</v>
      </c>
      <c r="E12" s="57">
        <f>D12/36</f>
        <v>3</v>
      </c>
      <c r="F12" s="170">
        <v>108</v>
      </c>
      <c r="G12" s="280"/>
    </row>
    <row r="13" spans="1:7" ht="14.4" customHeight="1" x14ac:dyDescent="0.25">
      <c r="A13" s="654"/>
      <c r="B13" s="665"/>
      <c r="C13" s="50" t="s">
        <v>211</v>
      </c>
      <c r="D13" s="57">
        <v>72</v>
      </c>
      <c r="E13" s="57">
        <f t="shared" ref="E13:E19" si="4">D13/36</f>
        <v>2</v>
      </c>
      <c r="F13" s="57">
        <v>72</v>
      </c>
      <c r="G13" s="173"/>
    </row>
    <row r="14" spans="1:7" ht="14.4" customHeight="1" x14ac:dyDescent="0.25">
      <c r="A14" s="654"/>
      <c r="B14" s="665"/>
      <c r="C14" s="50" t="s">
        <v>212</v>
      </c>
      <c r="D14" s="57">
        <v>36</v>
      </c>
      <c r="E14" s="57">
        <f t="shared" si="4"/>
        <v>1</v>
      </c>
      <c r="F14" s="57">
        <v>36</v>
      </c>
      <c r="G14" s="173"/>
    </row>
    <row r="15" spans="1:7" ht="14.4" customHeight="1" x14ac:dyDescent="0.25">
      <c r="A15" s="654"/>
      <c r="B15" s="665"/>
      <c r="C15" s="50" t="s">
        <v>213</v>
      </c>
      <c r="D15" s="57">
        <v>72</v>
      </c>
      <c r="E15" s="57">
        <f t="shared" si="4"/>
        <v>2</v>
      </c>
      <c r="F15" s="57"/>
      <c r="G15" s="173">
        <v>72</v>
      </c>
    </row>
    <row r="16" spans="1:7" ht="14.4" customHeight="1" x14ac:dyDescent="0.25">
      <c r="A16" s="654"/>
      <c r="B16" s="665"/>
      <c r="C16" s="50" t="s">
        <v>214</v>
      </c>
      <c r="D16" s="57">
        <v>72</v>
      </c>
      <c r="E16" s="57">
        <f t="shared" si="4"/>
        <v>2</v>
      </c>
      <c r="F16" s="57"/>
      <c r="G16" s="173">
        <v>72</v>
      </c>
    </row>
    <row r="17" spans="1:7" ht="14.4" customHeight="1" x14ac:dyDescent="0.25">
      <c r="A17" s="654"/>
      <c r="B17" s="665"/>
      <c r="C17" s="50" t="s">
        <v>215</v>
      </c>
      <c r="D17" s="57">
        <v>54</v>
      </c>
      <c r="E17" s="57">
        <f t="shared" si="4"/>
        <v>1.5</v>
      </c>
      <c r="F17" s="57">
        <v>54</v>
      </c>
      <c r="G17" s="173"/>
    </row>
    <row r="18" spans="1:7" ht="14.4" customHeight="1" x14ac:dyDescent="0.25">
      <c r="A18" s="654"/>
      <c r="B18" s="665"/>
      <c r="C18" s="50" t="s">
        <v>216</v>
      </c>
      <c r="D18" s="57">
        <v>72</v>
      </c>
      <c r="E18" s="57">
        <f t="shared" si="4"/>
        <v>2</v>
      </c>
      <c r="F18" s="57"/>
      <c r="G18" s="173">
        <v>72</v>
      </c>
    </row>
    <row r="19" spans="1:7" ht="14.4" customHeight="1" x14ac:dyDescent="0.25">
      <c r="A19" s="654"/>
      <c r="B19" s="665"/>
      <c r="C19" s="50" t="s">
        <v>217</v>
      </c>
      <c r="D19" s="57">
        <v>18</v>
      </c>
      <c r="E19" s="57">
        <f t="shared" si="4"/>
        <v>0.5</v>
      </c>
      <c r="F19" s="57"/>
      <c r="G19" s="173">
        <v>18</v>
      </c>
    </row>
    <row r="20" spans="1:7" ht="14.4" customHeight="1" x14ac:dyDescent="0.25">
      <c r="A20" s="654"/>
      <c r="B20" s="665"/>
      <c r="C20" s="33" t="s">
        <v>14</v>
      </c>
      <c r="D20" s="169">
        <f>SUM(D12:D19)</f>
        <v>504</v>
      </c>
      <c r="E20" s="169">
        <f t="shared" ref="E20:G20" si="5">SUM(E12:E19)</f>
        <v>14</v>
      </c>
      <c r="F20" s="169">
        <f t="shared" si="5"/>
        <v>270</v>
      </c>
      <c r="G20" s="169">
        <f t="shared" si="5"/>
        <v>234</v>
      </c>
    </row>
    <row r="21" spans="1:7" ht="15" customHeight="1" thickBot="1" x14ac:dyDescent="0.3">
      <c r="A21" s="654"/>
      <c r="B21" s="669"/>
      <c r="C21" s="281" t="s">
        <v>59</v>
      </c>
      <c r="D21" s="256">
        <v>0</v>
      </c>
      <c r="E21" s="237"/>
      <c r="F21" s="182"/>
      <c r="G21" s="183">
        <v>0</v>
      </c>
    </row>
    <row r="22" spans="1:7" ht="14.4" customHeight="1" x14ac:dyDescent="0.25">
      <c r="A22" s="654"/>
      <c r="B22" s="655" t="s">
        <v>142</v>
      </c>
      <c r="C22" s="258" t="s">
        <v>210</v>
      </c>
      <c r="D22" s="189">
        <v>54</v>
      </c>
      <c r="E22" s="190">
        <f>D22/36</f>
        <v>1.5</v>
      </c>
      <c r="F22" s="189">
        <v>54</v>
      </c>
      <c r="G22" s="187"/>
    </row>
    <row r="23" spans="1:7" ht="14.4" customHeight="1" x14ac:dyDescent="0.25">
      <c r="A23" s="654"/>
      <c r="B23" s="656"/>
      <c r="C23" s="258" t="s">
        <v>211</v>
      </c>
      <c r="D23" s="189">
        <v>36</v>
      </c>
      <c r="E23" s="190">
        <f t="shared" ref="E23:E30" si="6">D23/36</f>
        <v>1</v>
      </c>
      <c r="F23" s="189">
        <v>36</v>
      </c>
      <c r="G23" s="191"/>
    </row>
    <row r="24" spans="1:7" ht="14.4" customHeight="1" x14ac:dyDescent="0.25">
      <c r="A24" s="654"/>
      <c r="B24" s="656"/>
      <c r="C24" s="258" t="s">
        <v>218</v>
      </c>
      <c r="D24" s="189">
        <v>72</v>
      </c>
      <c r="E24" s="190">
        <f t="shared" si="6"/>
        <v>2</v>
      </c>
      <c r="F24" s="189">
        <v>72</v>
      </c>
      <c r="G24" s="191"/>
    </row>
    <row r="25" spans="1:7" ht="14.4" customHeight="1" x14ac:dyDescent="0.25">
      <c r="A25" s="654"/>
      <c r="B25" s="656"/>
      <c r="C25" s="258" t="s">
        <v>212</v>
      </c>
      <c r="D25" s="189">
        <v>54</v>
      </c>
      <c r="E25" s="190">
        <f t="shared" si="6"/>
        <v>1.5</v>
      </c>
      <c r="F25" s="189">
        <v>54</v>
      </c>
      <c r="G25" s="191"/>
    </row>
    <row r="26" spans="1:7" ht="14.4" customHeight="1" x14ac:dyDescent="0.25">
      <c r="A26" s="654"/>
      <c r="B26" s="656"/>
      <c r="C26" s="258" t="s">
        <v>219</v>
      </c>
      <c r="D26" s="189">
        <v>36</v>
      </c>
      <c r="E26" s="190">
        <f t="shared" si="6"/>
        <v>1</v>
      </c>
      <c r="F26" s="189">
        <v>36</v>
      </c>
      <c r="G26" s="191"/>
    </row>
    <row r="27" spans="1:7" ht="14.4" customHeight="1" x14ac:dyDescent="0.25">
      <c r="A27" s="654"/>
      <c r="B27" s="656"/>
      <c r="C27" s="258" t="s">
        <v>213</v>
      </c>
      <c r="D27" s="189">
        <v>72</v>
      </c>
      <c r="E27" s="190">
        <f t="shared" si="6"/>
        <v>2</v>
      </c>
      <c r="F27" s="189"/>
      <c r="G27" s="283">
        <v>72</v>
      </c>
    </row>
    <row r="28" spans="1:7" ht="14.4" customHeight="1" x14ac:dyDescent="0.25">
      <c r="A28" s="654"/>
      <c r="B28" s="656"/>
      <c r="C28" s="258" t="s">
        <v>214</v>
      </c>
      <c r="D28" s="189">
        <v>108</v>
      </c>
      <c r="E28" s="190">
        <f t="shared" si="6"/>
        <v>3</v>
      </c>
      <c r="F28" s="189"/>
      <c r="G28" s="283">
        <v>108</v>
      </c>
    </row>
    <row r="29" spans="1:7" ht="14.4" customHeight="1" x14ac:dyDescent="0.25">
      <c r="A29" s="654"/>
      <c r="B29" s="656"/>
      <c r="C29" s="258" t="s">
        <v>215</v>
      </c>
      <c r="D29" s="189">
        <v>36</v>
      </c>
      <c r="E29" s="190">
        <f t="shared" si="6"/>
        <v>1</v>
      </c>
      <c r="F29" s="189">
        <v>36</v>
      </c>
      <c r="G29" s="283"/>
    </row>
    <row r="30" spans="1:7" ht="14.4" customHeight="1" x14ac:dyDescent="0.25">
      <c r="A30" s="654"/>
      <c r="B30" s="656"/>
      <c r="C30" s="258" t="s">
        <v>217</v>
      </c>
      <c r="D30" s="189">
        <v>36</v>
      </c>
      <c r="E30" s="190">
        <f t="shared" si="6"/>
        <v>1</v>
      </c>
      <c r="F30" s="189"/>
      <c r="G30" s="283">
        <v>36</v>
      </c>
    </row>
    <row r="31" spans="1:7" ht="14.4" customHeight="1" x14ac:dyDescent="0.25">
      <c r="A31" s="654"/>
      <c r="B31" s="656"/>
      <c r="C31" s="33" t="s">
        <v>14</v>
      </c>
      <c r="D31" s="169">
        <f>SUM(D22:D30)</f>
        <v>504</v>
      </c>
      <c r="E31" s="169">
        <f t="shared" ref="E31:G31" si="7">SUM(E22:E30)</f>
        <v>14</v>
      </c>
      <c r="F31" s="169">
        <f t="shared" si="7"/>
        <v>288</v>
      </c>
      <c r="G31" s="169">
        <f t="shared" si="7"/>
        <v>216</v>
      </c>
    </row>
    <row r="32" spans="1:7" ht="15" customHeight="1" thickBot="1" x14ac:dyDescent="0.3">
      <c r="A32" s="654"/>
      <c r="B32" s="657"/>
      <c r="C32" s="192" t="s">
        <v>59</v>
      </c>
      <c r="D32" s="193">
        <v>0</v>
      </c>
      <c r="E32" s="194"/>
      <c r="F32" s="195"/>
      <c r="G32" s="196">
        <v>0</v>
      </c>
    </row>
    <row r="33" spans="1:7" ht="14.4" customHeight="1" x14ac:dyDescent="0.25">
      <c r="A33" s="654"/>
      <c r="B33" s="666" t="s">
        <v>146</v>
      </c>
      <c r="C33" s="279" t="s">
        <v>210</v>
      </c>
      <c r="D33" s="488">
        <v>31</v>
      </c>
      <c r="E33" s="488">
        <v>1</v>
      </c>
      <c r="F33" s="488"/>
      <c r="G33" s="197"/>
    </row>
    <row r="34" spans="1:7" ht="14.4" customHeight="1" x14ac:dyDescent="0.25">
      <c r="A34" s="654"/>
      <c r="B34" s="658"/>
      <c r="C34" s="279" t="s">
        <v>220</v>
      </c>
      <c r="D34" s="199">
        <v>124</v>
      </c>
      <c r="E34" s="199">
        <f>D34/31</f>
        <v>4</v>
      </c>
      <c r="F34" s="199">
        <v>124</v>
      </c>
      <c r="G34" s="200"/>
    </row>
    <row r="35" spans="1:7" ht="14.4" customHeight="1" x14ac:dyDescent="0.25">
      <c r="A35" s="654"/>
      <c r="B35" s="658"/>
      <c r="C35" s="279" t="s">
        <v>211</v>
      </c>
      <c r="D35" s="199">
        <v>124</v>
      </c>
      <c r="E35" s="199">
        <f t="shared" ref="E35:E41" si="8">D35/31</f>
        <v>4</v>
      </c>
      <c r="F35" s="199">
        <v>124</v>
      </c>
      <c r="G35" s="200"/>
    </row>
    <row r="36" spans="1:7" ht="14.4" customHeight="1" x14ac:dyDescent="0.25">
      <c r="A36" s="654"/>
      <c r="B36" s="658"/>
      <c r="C36" s="279" t="s">
        <v>218</v>
      </c>
      <c r="D36" s="199">
        <v>62</v>
      </c>
      <c r="E36" s="199">
        <f t="shared" si="8"/>
        <v>2</v>
      </c>
      <c r="F36" s="199">
        <v>62</v>
      </c>
      <c r="G36" s="200"/>
    </row>
    <row r="37" spans="1:7" ht="14.4" customHeight="1" x14ac:dyDescent="0.25">
      <c r="A37" s="654"/>
      <c r="B37" s="658"/>
      <c r="C37" s="279" t="s">
        <v>212</v>
      </c>
      <c r="D37" s="199">
        <v>155</v>
      </c>
      <c r="E37" s="199">
        <f t="shared" si="8"/>
        <v>5</v>
      </c>
      <c r="F37" s="199"/>
      <c r="G37" s="200">
        <v>124</v>
      </c>
    </row>
    <row r="38" spans="1:7" ht="14.4" customHeight="1" x14ac:dyDescent="0.25">
      <c r="A38" s="654"/>
      <c r="B38" s="658"/>
      <c r="C38" s="279" t="s">
        <v>219</v>
      </c>
      <c r="D38" s="199">
        <v>93</v>
      </c>
      <c r="E38" s="199">
        <f t="shared" si="8"/>
        <v>3</v>
      </c>
      <c r="F38" s="199"/>
      <c r="G38" s="200">
        <v>93</v>
      </c>
    </row>
    <row r="39" spans="1:7" ht="14.4" customHeight="1" x14ac:dyDescent="0.25">
      <c r="A39" s="654"/>
      <c r="B39" s="658"/>
      <c r="C39" s="279" t="s">
        <v>213</v>
      </c>
      <c r="D39" s="199">
        <v>31</v>
      </c>
      <c r="E39" s="199">
        <f>D39/31</f>
        <v>1</v>
      </c>
      <c r="F39" s="199"/>
      <c r="G39" s="200">
        <v>31</v>
      </c>
    </row>
    <row r="40" spans="1:7" ht="14.4" customHeight="1" x14ac:dyDescent="0.25">
      <c r="A40" s="654"/>
      <c r="B40" s="658"/>
      <c r="C40" s="279" t="s">
        <v>215</v>
      </c>
      <c r="D40" s="199">
        <v>62</v>
      </c>
      <c r="E40" s="199">
        <f t="shared" si="8"/>
        <v>2</v>
      </c>
      <c r="F40" s="199">
        <v>62</v>
      </c>
      <c r="G40" s="200"/>
    </row>
    <row r="41" spans="1:7" ht="14.4" customHeight="1" x14ac:dyDescent="0.25">
      <c r="A41" s="654"/>
      <c r="B41" s="658"/>
      <c r="C41" s="279" t="s">
        <v>217</v>
      </c>
      <c r="D41" s="199">
        <v>62</v>
      </c>
      <c r="E41" s="199">
        <f t="shared" si="8"/>
        <v>2</v>
      </c>
      <c r="F41" s="199"/>
      <c r="G41" s="200">
        <v>62</v>
      </c>
    </row>
    <row r="42" spans="1:7" ht="15" customHeight="1" x14ac:dyDescent="0.25">
      <c r="A42" s="654"/>
      <c r="B42" s="658"/>
      <c r="C42" s="66" t="s">
        <v>14</v>
      </c>
      <c r="D42" s="201">
        <f>SUM(D33:D41)</f>
        <v>744</v>
      </c>
      <c r="E42" s="201">
        <f t="shared" ref="E42:G42" si="9">SUM(E33:E41)</f>
        <v>24</v>
      </c>
      <c r="F42" s="201">
        <f t="shared" si="9"/>
        <v>372</v>
      </c>
      <c r="G42" s="201">
        <f t="shared" si="9"/>
        <v>310</v>
      </c>
    </row>
  </sheetData>
  <mergeCells count="7">
    <mergeCell ref="A3:A11"/>
    <mergeCell ref="B3:B7"/>
    <mergeCell ref="B8:B11"/>
    <mergeCell ref="A12:A42"/>
    <mergeCell ref="B12:B21"/>
    <mergeCell ref="B22:B32"/>
    <mergeCell ref="B33:B4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A61AC-E00B-41C6-8608-E48C81880AB3}">
  <sheetPr>
    <tabColor rgb="FFFF3399"/>
  </sheetPr>
  <dimension ref="A1:N36"/>
  <sheetViews>
    <sheetView workbookViewId="0">
      <selection activeCell="J25" sqref="J25"/>
    </sheetView>
  </sheetViews>
  <sheetFormatPr defaultRowHeight="13.8" x14ac:dyDescent="0.25"/>
  <cols>
    <col min="1" max="1" width="12.44140625" style="162" customWidth="1"/>
    <col min="2" max="2" width="8.88671875" style="162"/>
    <col min="3" max="3" width="51.44140625" style="163" bestFit="1" customWidth="1"/>
    <col min="4" max="9" width="8.88671875" style="162"/>
    <col min="10" max="10" width="33.33203125" style="162" bestFit="1" customWidth="1"/>
    <col min="11" max="11" width="4" style="162" bestFit="1" customWidth="1"/>
    <col min="12" max="12" width="12" style="162" bestFit="1" customWidth="1"/>
    <col min="13" max="13" width="4" style="162" bestFit="1" customWidth="1"/>
    <col min="14" max="14" width="3.88671875" style="162" bestFit="1" customWidth="1"/>
    <col min="15" max="15" width="5.88671875" style="162" bestFit="1" customWidth="1"/>
    <col min="16" max="16" width="4" style="162" bestFit="1" customWidth="1"/>
    <col min="17" max="16384" width="8.88671875" style="162"/>
  </cols>
  <sheetData>
    <row r="1" spans="1:14" x14ac:dyDescent="0.25">
      <c r="C1" s="163" t="s">
        <v>206</v>
      </c>
    </row>
    <row r="2" spans="1:14" ht="27" thickBot="1" x14ac:dyDescent="0.3">
      <c r="B2" s="203" t="s">
        <v>148</v>
      </c>
      <c r="C2" s="165" t="s">
        <v>2</v>
      </c>
      <c r="D2" s="166" t="s">
        <v>3</v>
      </c>
      <c r="E2" s="166" t="s">
        <v>4</v>
      </c>
      <c r="F2" s="167" t="s">
        <v>5</v>
      </c>
      <c r="G2" s="168" t="s">
        <v>6</v>
      </c>
      <c r="J2" s="245"/>
      <c r="K2" s="245"/>
      <c r="L2" s="245"/>
      <c r="M2" s="245"/>
      <c r="N2" s="245"/>
    </row>
    <row r="3" spans="1:14" ht="14.4" customHeight="1" x14ac:dyDescent="0.3">
      <c r="A3" s="680" t="s">
        <v>207</v>
      </c>
      <c r="B3" s="682" t="s">
        <v>149</v>
      </c>
      <c r="C3" s="284" t="s">
        <v>221</v>
      </c>
      <c r="D3" s="285">
        <v>36</v>
      </c>
      <c r="E3" s="286">
        <v>1</v>
      </c>
      <c r="F3" s="205">
        <v>36</v>
      </c>
      <c r="G3" s="287"/>
      <c r="J3" s="288"/>
      <c r="K3" s="289"/>
      <c r="L3" s="290"/>
      <c r="M3" s="282"/>
      <c r="N3" s="245"/>
    </row>
    <row r="4" spans="1:14" ht="14.4" x14ac:dyDescent="0.3">
      <c r="A4" s="681"/>
      <c r="B4" s="683"/>
      <c r="C4" s="291" t="s">
        <v>222</v>
      </c>
      <c r="D4" s="292">
        <v>180</v>
      </c>
      <c r="E4" s="293">
        <v>5</v>
      </c>
      <c r="F4" s="207"/>
      <c r="G4" s="294">
        <v>180</v>
      </c>
      <c r="J4" s="288"/>
      <c r="K4" s="289"/>
      <c r="L4" s="290"/>
      <c r="M4" s="282"/>
      <c r="N4" s="245"/>
    </row>
    <row r="5" spans="1:14" ht="14.4" x14ac:dyDescent="0.3">
      <c r="A5" s="681"/>
      <c r="B5" s="683"/>
      <c r="C5" s="295" t="s">
        <v>223</v>
      </c>
      <c r="D5" s="292">
        <v>18</v>
      </c>
      <c r="E5" s="293">
        <v>0.5</v>
      </c>
      <c r="F5" s="207"/>
      <c r="G5" s="294">
        <v>18</v>
      </c>
      <c r="J5" s="288"/>
      <c r="K5" s="289"/>
      <c r="L5" s="290"/>
      <c r="M5" s="282"/>
      <c r="N5" s="245"/>
    </row>
    <row r="6" spans="1:14" ht="15" thickBot="1" x14ac:dyDescent="0.35">
      <c r="A6" s="681"/>
      <c r="B6" s="683"/>
      <c r="C6" s="291" t="s">
        <v>224</v>
      </c>
      <c r="D6" s="292">
        <v>216</v>
      </c>
      <c r="E6" s="293">
        <v>6</v>
      </c>
      <c r="F6" s="210">
        <v>216</v>
      </c>
      <c r="G6" s="296"/>
      <c r="J6" s="288"/>
      <c r="K6" s="289"/>
      <c r="L6" s="290"/>
      <c r="M6" s="282"/>
      <c r="N6" s="245"/>
    </row>
    <row r="7" spans="1:14" ht="14.4" customHeight="1" x14ac:dyDescent="0.3">
      <c r="A7" s="681"/>
      <c r="B7" s="683"/>
      <c r="C7" s="291" t="s">
        <v>225</v>
      </c>
      <c r="D7" s="292">
        <v>162</v>
      </c>
      <c r="E7" s="293">
        <v>4.5</v>
      </c>
      <c r="F7" s="205">
        <v>162</v>
      </c>
      <c r="G7" s="287"/>
      <c r="J7" s="288"/>
      <c r="K7" s="289"/>
      <c r="L7" s="290"/>
      <c r="M7" s="282"/>
      <c r="N7" s="245"/>
    </row>
    <row r="8" spans="1:14" ht="14.4" customHeight="1" thickBot="1" x14ac:dyDescent="0.35">
      <c r="A8" s="681"/>
      <c r="B8" s="684"/>
      <c r="C8" s="297" t="s">
        <v>68</v>
      </c>
      <c r="D8" s="298">
        <v>18</v>
      </c>
      <c r="E8" s="299">
        <v>0.5</v>
      </c>
      <c r="F8" s="300">
        <v>18</v>
      </c>
      <c r="G8" s="301"/>
      <c r="J8" s="288"/>
      <c r="K8" s="289"/>
      <c r="L8" s="290"/>
      <c r="M8" s="282"/>
      <c r="N8" s="245"/>
    </row>
    <row r="9" spans="1:14" ht="27.6" customHeight="1" x14ac:dyDescent="0.3">
      <c r="A9" s="685" t="s">
        <v>15</v>
      </c>
      <c r="B9" s="682" t="s">
        <v>359</v>
      </c>
      <c r="C9" s="302" t="s">
        <v>214</v>
      </c>
      <c r="D9" s="303">
        <v>36</v>
      </c>
      <c r="E9" s="304">
        <v>1</v>
      </c>
      <c r="F9" s="305"/>
      <c r="G9" s="306">
        <v>36</v>
      </c>
      <c r="J9" s="288"/>
      <c r="K9" s="289"/>
      <c r="L9" s="245"/>
      <c r="M9" s="282"/>
      <c r="N9" s="245"/>
    </row>
    <row r="10" spans="1:14" ht="14.4" x14ac:dyDescent="0.3">
      <c r="A10" s="685"/>
      <c r="B10" s="683"/>
      <c r="C10" s="295" t="s">
        <v>223</v>
      </c>
      <c r="D10" s="292">
        <v>54</v>
      </c>
      <c r="E10" s="293">
        <v>1.5</v>
      </c>
      <c r="F10" s="207"/>
      <c r="G10" s="208">
        <v>54</v>
      </c>
      <c r="J10" s="288"/>
      <c r="K10" s="289"/>
      <c r="L10" s="245"/>
      <c r="M10" s="282"/>
      <c r="N10" s="245"/>
    </row>
    <row r="11" spans="1:14" ht="14.4" x14ac:dyDescent="0.3">
      <c r="A11" s="685"/>
      <c r="B11" s="683"/>
      <c r="C11" s="307" t="s">
        <v>226</v>
      </c>
      <c r="D11" s="292">
        <v>36</v>
      </c>
      <c r="E11" s="293">
        <v>1</v>
      </c>
      <c r="F11" s="207">
        <v>36</v>
      </c>
      <c r="G11" s="208"/>
      <c r="J11" s="289"/>
      <c r="K11" s="289"/>
      <c r="L11" s="245"/>
      <c r="M11" s="282"/>
      <c r="N11" s="245"/>
    </row>
    <row r="12" spans="1:14" ht="14.4" x14ac:dyDescent="0.3">
      <c r="A12" s="685"/>
      <c r="B12" s="683"/>
      <c r="C12" s="307" t="s">
        <v>211</v>
      </c>
      <c r="D12" s="292">
        <v>72</v>
      </c>
      <c r="E12" s="293">
        <v>2</v>
      </c>
      <c r="F12" s="207">
        <v>72</v>
      </c>
      <c r="G12" s="208"/>
      <c r="J12" s="289"/>
      <c r="K12" s="289"/>
      <c r="L12" s="245"/>
      <c r="M12" s="282"/>
      <c r="N12" s="245"/>
    </row>
    <row r="13" spans="1:14" ht="14.4" x14ac:dyDescent="0.3">
      <c r="A13" s="685"/>
      <c r="B13" s="683"/>
      <c r="C13" s="307" t="s">
        <v>219</v>
      </c>
      <c r="D13" s="292">
        <v>36</v>
      </c>
      <c r="E13" s="293">
        <v>1</v>
      </c>
      <c r="F13" s="207"/>
      <c r="G13" s="208">
        <v>18</v>
      </c>
      <c r="J13" s="289"/>
      <c r="K13" s="289"/>
      <c r="L13" s="245"/>
      <c r="M13" s="282"/>
      <c r="N13" s="245"/>
    </row>
    <row r="14" spans="1:14" ht="14.4" x14ac:dyDescent="0.3">
      <c r="A14" s="685"/>
      <c r="B14" s="683"/>
      <c r="C14" s="307" t="s">
        <v>218</v>
      </c>
      <c r="D14" s="292">
        <v>72</v>
      </c>
      <c r="E14" s="293">
        <v>2</v>
      </c>
      <c r="F14" s="207">
        <v>72</v>
      </c>
      <c r="G14" s="208"/>
      <c r="J14" s="289"/>
      <c r="K14" s="289"/>
      <c r="L14" s="290"/>
      <c r="M14" s="282"/>
      <c r="N14" s="245"/>
    </row>
    <row r="15" spans="1:14" ht="14.4" x14ac:dyDescent="0.3">
      <c r="A15" s="685"/>
      <c r="B15" s="683"/>
      <c r="C15" s="307" t="s">
        <v>210</v>
      </c>
      <c r="D15" s="292">
        <v>90</v>
      </c>
      <c r="E15" s="293">
        <v>2.5</v>
      </c>
      <c r="F15" s="207"/>
      <c r="G15" s="208">
        <v>90</v>
      </c>
      <c r="J15" s="289"/>
      <c r="K15" s="289"/>
      <c r="L15" s="290"/>
      <c r="M15" s="282"/>
      <c r="N15" s="245"/>
    </row>
    <row r="16" spans="1:14" ht="14.4" x14ac:dyDescent="0.3">
      <c r="A16" s="685"/>
      <c r="B16" s="683"/>
      <c r="C16" s="307" t="s">
        <v>217</v>
      </c>
      <c r="D16" s="292">
        <v>108</v>
      </c>
      <c r="E16" s="293">
        <v>3</v>
      </c>
      <c r="F16" s="207">
        <v>108</v>
      </c>
      <c r="G16" s="208"/>
      <c r="J16" s="289"/>
      <c r="K16" s="289"/>
      <c r="L16" s="290"/>
      <c r="M16" s="282"/>
      <c r="N16" s="245"/>
    </row>
    <row r="17" spans="1:14" ht="14.4" x14ac:dyDescent="0.3">
      <c r="A17" s="685"/>
      <c r="B17" s="683"/>
      <c r="C17" s="307" t="s">
        <v>215</v>
      </c>
      <c r="D17" s="292">
        <v>54</v>
      </c>
      <c r="E17" s="293">
        <v>1.5</v>
      </c>
      <c r="F17" s="207">
        <v>54</v>
      </c>
      <c r="G17" s="208"/>
      <c r="J17" s="289"/>
      <c r="K17" s="289"/>
      <c r="L17" s="290"/>
      <c r="M17" s="282"/>
      <c r="N17" s="245"/>
    </row>
    <row r="18" spans="1:14" ht="14.4" x14ac:dyDescent="0.3">
      <c r="A18" s="685"/>
      <c r="B18" s="683"/>
      <c r="C18" s="307" t="s">
        <v>216</v>
      </c>
      <c r="D18" s="292">
        <v>72</v>
      </c>
      <c r="E18" s="293">
        <v>2</v>
      </c>
      <c r="F18" s="207">
        <v>72</v>
      </c>
      <c r="G18" s="208"/>
      <c r="J18" s="289"/>
      <c r="K18" s="289"/>
      <c r="L18" s="290"/>
      <c r="M18" s="282"/>
      <c r="N18" s="245"/>
    </row>
    <row r="19" spans="1:14" ht="14.4" x14ac:dyDescent="0.3">
      <c r="A19" s="685"/>
      <c r="B19" s="683"/>
      <c r="C19" s="33" t="s">
        <v>14</v>
      </c>
      <c r="D19" s="177">
        <f>SUM(D3:D18)</f>
        <v>1260</v>
      </c>
      <c r="E19" s="177">
        <f>SUM(E3:E18)</f>
        <v>35</v>
      </c>
      <c r="F19" s="177">
        <f>SUM(F3:F18)</f>
        <v>846</v>
      </c>
      <c r="G19" s="178">
        <f>SUM(G3:G18)</f>
        <v>396</v>
      </c>
      <c r="J19" s="245"/>
      <c r="K19" s="289"/>
      <c r="L19" s="245"/>
      <c r="M19" s="282"/>
      <c r="N19" s="245"/>
    </row>
    <row r="20" spans="1:14" ht="15" thickBot="1" x14ac:dyDescent="0.35">
      <c r="A20" s="685"/>
      <c r="B20" s="684"/>
      <c r="C20" s="213" t="s">
        <v>59</v>
      </c>
      <c r="D20" s="214">
        <v>0</v>
      </c>
      <c r="E20" s="215"/>
      <c r="F20" s="215"/>
      <c r="G20" s="216"/>
      <c r="J20" s="245"/>
      <c r="K20" s="289"/>
      <c r="L20" s="245"/>
      <c r="M20" s="245"/>
      <c r="N20" s="245"/>
    </row>
    <row r="21" spans="1:14" ht="14.4" x14ac:dyDescent="0.3">
      <c r="A21" s="685"/>
      <c r="B21" s="686" t="s">
        <v>152</v>
      </c>
      <c r="C21" s="496" t="s">
        <v>23</v>
      </c>
      <c r="D21" s="219">
        <v>62</v>
      </c>
      <c r="E21" s="219">
        <f>D21/31</f>
        <v>2</v>
      </c>
      <c r="F21" s="218">
        <v>62</v>
      </c>
      <c r="G21" s="220"/>
      <c r="J21" s="245"/>
      <c r="K21" s="289"/>
      <c r="L21" s="245"/>
      <c r="M21" s="245"/>
    </row>
    <row r="22" spans="1:14" ht="14.4" x14ac:dyDescent="0.3">
      <c r="A22" s="685"/>
      <c r="B22" s="687"/>
      <c r="C22" s="496" t="s">
        <v>210</v>
      </c>
      <c r="D22" s="219">
        <v>31</v>
      </c>
      <c r="E22" s="219">
        <f t="shared" ref="E22:E30" si="0">D22/31</f>
        <v>1</v>
      </c>
      <c r="F22" s="219"/>
      <c r="G22" s="222">
        <v>31</v>
      </c>
      <c r="J22" s="245"/>
      <c r="K22" s="289"/>
      <c r="L22" s="245"/>
      <c r="M22" s="245"/>
    </row>
    <row r="23" spans="1:14" ht="14.4" x14ac:dyDescent="0.3">
      <c r="A23" s="685"/>
      <c r="B23" s="687"/>
      <c r="C23" s="496" t="s">
        <v>220</v>
      </c>
      <c r="D23" s="219">
        <v>124</v>
      </c>
      <c r="E23" s="219">
        <f t="shared" si="0"/>
        <v>4</v>
      </c>
      <c r="F23" s="219">
        <v>124</v>
      </c>
      <c r="G23" s="222"/>
      <c r="J23" s="245"/>
      <c r="K23" s="308"/>
      <c r="L23" s="245"/>
      <c r="M23" s="245"/>
    </row>
    <row r="24" spans="1:14" ht="14.4" customHeight="1" x14ac:dyDescent="0.25">
      <c r="A24" s="685"/>
      <c r="B24" s="687"/>
      <c r="C24" s="496" t="s">
        <v>227</v>
      </c>
      <c r="D24" s="219">
        <v>124</v>
      </c>
      <c r="E24" s="219">
        <f t="shared" si="0"/>
        <v>4</v>
      </c>
      <c r="F24" s="219">
        <v>124</v>
      </c>
      <c r="G24" s="222"/>
      <c r="J24" s="245"/>
      <c r="K24" s="245"/>
      <c r="L24" s="245"/>
      <c r="M24" s="245"/>
    </row>
    <row r="25" spans="1:14" ht="14.4" customHeight="1" x14ac:dyDescent="0.25">
      <c r="A25" s="685"/>
      <c r="B25" s="687"/>
      <c r="C25" s="496" t="s">
        <v>218</v>
      </c>
      <c r="D25" s="219">
        <v>62</v>
      </c>
      <c r="E25" s="219">
        <f t="shared" si="0"/>
        <v>2</v>
      </c>
      <c r="F25" s="219">
        <v>62</v>
      </c>
      <c r="G25" s="222"/>
      <c r="J25" s="245"/>
      <c r="K25" s="245"/>
      <c r="L25" s="245"/>
      <c r="M25" s="245"/>
    </row>
    <row r="26" spans="1:14" ht="14.4" customHeight="1" x14ac:dyDescent="0.25">
      <c r="A26" s="685"/>
      <c r="B26" s="687"/>
      <c r="C26" s="496" t="s">
        <v>212</v>
      </c>
      <c r="D26" s="219">
        <v>217</v>
      </c>
      <c r="E26" s="219">
        <f t="shared" si="0"/>
        <v>7</v>
      </c>
      <c r="F26" s="219">
        <v>217</v>
      </c>
      <c r="G26" s="222"/>
      <c r="J26" s="245"/>
      <c r="K26" s="245"/>
      <c r="L26" s="245"/>
      <c r="M26" s="245"/>
    </row>
    <row r="27" spans="1:14" ht="14.4" customHeight="1" x14ac:dyDescent="0.25">
      <c r="A27" s="685"/>
      <c r="B27" s="687"/>
      <c r="C27" s="496" t="s">
        <v>219</v>
      </c>
      <c r="D27" s="219">
        <v>155</v>
      </c>
      <c r="E27" s="219">
        <f t="shared" si="0"/>
        <v>5</v>
      </c>
      <c r="F27" s="219"/>
      <c r="G27" s="222">
        <v>155</v>
      </c>
    </row>
    <row r="28" spans="1:14" ht="14.4" customHeight="1" x14ac:dyDescent="0.25">
      <c r="A28" s="685"/>
      <c r="B28" s="687"/>
      <c r="C28" s="496" t="s">
        <v>213</v>
      </c>
      <c r="D28" s="219">
        <v>93</v>
      </c>
      <c r="E28" s="219">
        <f t="shared" si="0"/>
        <v>3</v>
      </c>
      <c r="F28" s="219"/>
      <c r="G28" s="222">
        <v>93</v>
      </c>
    </row>
    <row r="29" spans="1:14" ht="14.4" customHeight="1" x14ac:dyDescent="0.25">
      <c r="A29" s="685"/>
      <c r="B29" s="687"/>
      <c r="C29" s="496" t="s">
        <v>214</v>
      </c>
      <c r="D29" s="219">
        <v>124</v>
      </c>
      <c r="E29" s="219">
        <f t="shared" si="0"/>
        <v>4</v>
      </c>
      <c r="F29" s="219"/>
      <c r="G29" s="222">
        <v>124</v>
      </c>
    </row>
    <row r="30" spans="1:14" ht="14.4" customHeight="1" x14ac:dyDescent="0.25">
      <c r="A30" s="685"/>
      <c r="B30" s="687"/>
      <c r="C30" s="496" t="s">
        <v>215</v>
      </c>
      <c r="D30" s="219">
        <v>93</v>
      </c>
      <c r="E30" s="219">
        <f t="shared" si="0"/>
        <v>3</v>
      </c>
      <c r="F30" s="219">
        <v>93</v>
      </c>
      <c r="G30" s="222"/>
    </row>
    <row r="31" spans="1:14" ht="14.4" customHeight="1" x14ac:dyDescent="0.25">
      <c r="A31" s="685"/>
      <c r="B31" s="688"/>
      <c r="C31" s="33" t="s">
        <v>14</v>
      </c>
      <c r="D31" s="497">
        <f>SUM(D21:D30)</f>
        <v>1085</v>
      </c>
      <c r="E31" s="497">
        <f>SUM(E21:E30)</f>
        <v>35</v>
      </c>
      <c r="F31" s="497">
        <f t="shared" ref="F31:G31" si="1">SUM(F21:F30)</f>
        <v>682</v>
      </c>
      <c r="G31" s="497">
        <f t="shared" si="1"/>
        <v>403</v>
      </c>
    </row>
    <row r="32" spans="1:14" x14ac:dyDescent="0.25">
      <c r="C32" s="226"/>
    </row>
    <row r="33" spans="3:3" x14ac:dyDescent="0.25">
      <c r="C33" s="226"/>
    </row>
    <row r="34" spans="3:3" x14ac:dyDescent="0.25">
      <c r="C34" s="226"/>
    </row>
    <row r="35" spans="3:3" x14ac:dyDescent="0.25">
      <c r="C35" s="226"/>
    </row>
    <row r="36" spans="3:3" x14ac:dyDescent="0.25">
      <c r="C36" s="226"/>
    </row>
  </sheetData>
  <mergeCells count="5">
    <mergeCell ref="A3:A8"/>
    <mergeCell ref="B3:B8"/>
    <mergeCell ref="A9:A31"/>
    <mergeCell ref="B21:B31"/>
    <mergeCell ref="B9:B2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3399"/>
  </sheetPr>
  <dimension ref="A1:L123"/>
  <sheetViews>
    <sheetView topLeftCell="A4" workbookViewId="0">
      <selection activeCell="D23" sqref="D23"/>
    </sheetView>
  </sheetViews>
  <sheetFormatPr defaultRowHeight="13.2" x14ac:dyDescent="0.25"/>
  <cols>
    <col min="1" max="1" width="12.88671875" style="1" customWidth="1"/>
    <col min="2" max="2" width="8.88671875" style="1"/>
    <col min="3" max="3" width="30.5546875" style="226" bestFit="1" customWidth="1"/>
    <col min="4" max="4" width="64.33203125" style="226" bestFit="1" customWidth="1"/>
    <col min="5" max="10" width="8.88671875" style="1"/>
    <col min="11" max="11" width="13.77734375" style="1" customWidth="1"/>
    <col min="12" max="12" width="4" style="1" bestFit="1" customWidth="1"/>
    <col min="13" max="16384" width="8.88671875" style="1"/>
  </cols>
  <sheetData>
    <row r="1" spans="1:10" x14ac:dyDescent="0.25">
      <c r="C1" s="226" t="s">
        <v>228</v>
      </c>
    </row>
    <row r="2" spans="1:10" ht="27" thickBot="1" x14ac:dyDescent="0.3">
      <c r="B2" s="164" t="s">
        <v>1</v>
      </c>
      <c r="C2" s="165" t="s">
        <v>2</v>
      </c>
      <c r="D2" s="165" t="s">
        <v>229</v>
      </c>
      <c r="E2" s="166" t="s">
        <v>3</v>
      </c>
      <c r="F2" s="166"/>
      <c r="G2" s="166" t="s">
        <v>4</v>
      </c>
      <c r="H2" s="166"/>
      <c r="I2" s="167" t="s">
        <v>5</v>
      </c>
      <c r="J2" s="168" t="s">
        <v>6</v>
      </c>
    </row>
    <row r="3" spans="1:10" ht="14.4" customHeight="1" x14ac:dyDescent="0.25">
      <c r="A3" s="689" t="s">
        <v>230</v>
      </c>
      <c r="B3" s="692" t="s">
        <v>45</v>
      </c>
      <c r="C3" s="695" t="s">
        <v>231</v>
      </c>
      <c r="D3" s="309" t="s">
        <v>68</v>
      </c>
      <c r="E3" s="227">
        <v>18</v>
      </c>
      <c r="F3" s="698">
        <v>144</v>
      </c>
      <c r="G3" s="227">
        <f>E3/36</f>
        <v>0.5</v>
      </c>
      <c r="H3" s="698">
        <v>4</v>
      </c>
      <c r="I3" s="227"/>
      <c r="J3" s="228"/>
    </row>
    <row r="4" spans="1:10" x14ac:dyDescent="0.25">
      <c r="A4" s="690"/>
      <c r="B4" s="693"/>
      <c r="C4" s="696"/>
      <c r="D4" s="310" t="s">
        <v>233</v>
      </c>
      <c r="E4" s="77">
        <v>18</v>
      </c>
      <c r="F4" s="699"/>
      <c r="G4" s="77">
        <f t="shared" ref="G4:G13" si="0">E4/36</f>
        <v>0.5</v>
      </c>
      <c r="H4" s="699"/>
      <c r="I4" s="77"/>
      <c r="J4" s="17"/>
    </row>
    <row r="5" spans="1:10" x14ac:dyDescent="0.25">
      <c r="A5" s="690"/>
      <c r="B5" s="693"/>
      <c r="C5" s="696"/>
      <c r="D5" s="310" t="s">
        <v>234</v>
      </c>
      <c r="E5" s="77">
        <v>36</v>
      </c>
      <c r="F5" s="699"/>
      <c r="G5" s="77">
        <f t="shared" si="0"/>
        <v>1</v>
      </c>
      <c r="H5" s="699"/>
      <c r="I5" s="77"/>
      <c r="J5" s="17"/>
    </row>
    <row r="6" spans="1:10" x14ac:dyDescent="0.25">
      <c r="A6" s="690"/>
      <c r="B6" s="693"/>
      <c r="C6" s="696"/>
      <c r="D6" s="310" t="s">
        <v>235</v>
      </c>
      <c r="E6" s="77">
        <v>36</v>
      </c>
      <c r="F6" s="699"/>
      <c r="G6" s="77">
        <f t="shared" si="0"/>
        <v>1</v>
      </c>
      <c r="H6" s="699"/>
      <c r="I6" s="77"/>
      <c r="J6" s="17"/>
    </row>
    <row r="7" spans="1:10" ht="13.8" thickBot="1" x14ac:dyDescent="0.3">
      <c r="A7" s="690"/>
      <c r="B7" s="693"/>
      <c r="C7" s="697"/>
      <c r="D7" s="311" t="s">
        <v>236</v>
      </c>
      <c r="E7" s="312">
        <v>36</v>
      </c>
      <c r="F7" s="700"/>
      <c r="G7" s="312">
        <f t="shared" si="0"/>
        <v>1</v>
      </c>
      <c r="H7" s="700"/>
      <c r="I7" s="312"/>
      <c r="J7" s="313"/>
    </row>
    <row r="8" spans="1:10" x14ac:dyDescent="0.25">
      <c r="A8" s="690"/>
      <c r="B8" s="693"/>
      <c r="C8" s="695" t="s">
        <v>237</v>
      </c>
      <c r="D8" s="309" t="s">
        <v>238</v>
      </c>
      <c r="E8" s="227">
        <v>36</v>
      </c>
      <c r="F8" s="698">
        <v>72</v>
      </c>
      <c r="G8" s="227">
        <f t="shared" si="0"/>
        <v>1</v>
      </c>
      <c r="H8" s="698">
        <v>2</v>
      </c>
      <c r="I8" s="227"/>
      <c r="J8" s="228"/>
    </row>
    <row r="9" spans="1:10" x14ac:dyDescent="0.25">
      <c r="A9" s="690"/>
      <c r="B9" s="693"/>
      <c r="C9" s="696"/>
      <c r="D9" s="310" t="s">
        <v>239</v>
      </c>
      <c r="E9" s="77">
        <v>9</v>
      </c>
      <c r="F9" s="699"/>
      <c r="G9" s="77">
        <v>0.25</v>
      </c>
      <c r="H9" s="699"/>
      <c r="I9" s="77"/>
      <c r="J9" s="17"/>
    </row>
    <row r="10" spans="1:10" x14ac:dyDescent="0.25">
      <c r="A10" s="690"/>
      <c r="B10" s="693"/>
      <c r="C10" s="696"/>
      <c r="D10" s="310" t="s">
        <v>240</v>
      </c>
      <c r="E10" s="77">
        <v>9</v>
      </c>
      <c r="F10" s="699"/>
      <c r="G10" s="77">
        <f t="shared" si="0"/>
        <v>0.25</v>
      </c>
      <c r="H10" s="699"/>
      <c r="I10" s="77"/>
      <c r="J10" s="17"/>
    </row>
    <row r="11" spans="1:10" ht="13.8" thickBot="1" x14ac:dyDescent="0.3">
      <c r="A11" s="690"/>
      <c r="B11" s="693"/>
      <c r="C11" s="697"/>
      <c r="D11" s="311" t="s">
        <v>241</v>
      </c>
      <c r="E11" s="312">
        <v>18</v>
      </c>
      <c r="F11" s="700"/>
      <c r="G11" s="312">
        <f t="shared" si="0"/>
        <v>0.5</v>
      </c>
      <c r="H11" s="700"/>
      <c r="I11" s="312"/>
      <c r="J11" s="313"/>
    </row>
    <row r="12" spans="1:10" ht="14.4" customHeight="1" x14ac:dyDescent="0.25">
      <c r="A12" s="690"/>
      <c r="B12" s="693"/>
      <c r="C12" s="695" t="s">
        <v>242</v>
      </c>
      <c r="D12" s="309" t="s">
        <v>243</v>
      </c>
      <c r="E12" s="227">
        <v>18</v>
      </c>
      <c r="F12" s="698">
        <v>36</v>
      </c>
      <c r="G12" s="227">
        <f t="shared" si="0"/>
        <v>0.5</v>
      </c>
      <c r="H12" s="698">
        <v>1</v>
      </c>
      <c r="I12" s="227"/>
      <c r="J12" s="228"/>
    </row>
    <row r="13" spans="1:10" ht="13.8" thickBot="1" x14ac:dyDescent="0.3">
      <c r="A13" s="690"/>
      <c r="B13" s="693"/>
      <c r="C13" s="697"/>
      <c r="D13" s="311" t="s">
        <v>131</v>
      </c>
      <c r="E13" s="312">
        <v>18</v>
      </c>
      <c r="F13" s="700"/>
      <c r="G13" s="312">
        <f t="shared" si="0"/>
        <v>0.5</v>
      </c>
      <c r="H13" s="700"/>
      <c r="I13" s="312"/>
      <c r="J13" s="313"/>
    </row>
    <row r="14" spans="1:10" ht="13.8" thickBot="1" x14ac:dyDescent="0.3">
      <c r="A14" s="690"/>
      <c r="B14" s="694"/>
      <c r="C14" s="87" t="s">
        <v>14</v>
      </c>
      <c r="D14" s="87"/>
      <c r="E14" s="314">
        <f>SUM(E3:E13)</f>
        <v>252</v>
      </c>
      <c r="F14" s="314">
        <f>SUM(F3:F13)</f>
        <v>252</v>
      </c>
      <c r="G14" s="314">
        <f>SUM(G3:G13)</f>
        <v>7</v>
      </c>
      <c r="H14" s="314">
        <f t="shared" ref="H14:J14" si="1">SUM(H3:H13)</f>
        <v>7</v>
      </c>
      <c r="I14" s="314">
        <f t="shared" si="1"/>
        <v>0</v>
      </c>
      <c r="J14" s="314">
        <f t="shared" si="1"/>
        <v>0</v>
      </c>
    </row>
    <row r="15" spans="1:10" ht="13.8" thickBot="1" x14ac:dyDescent="0.3">
      <c r="A15" s="690"/>
      <c r="B15" s="701" t="s">
        <v>138</v>
      </c>
      <c r="C15" s="315" t="s">
        <v>68</v>
      </c>
      <c r="D15" s="316" t="s">
        <v>232</v>
      </c>
      <c r="E15" s="317">
        <v>18</v>
      </c>
      <c r="F15" s="318">
        <v>18</v>
      </c>
      <c r="G15" s="319">
        <f t="shared" ref="G15:G21" si="2">E15/36</f>
        <v>0.5</v>
      </c>
      <c r="H15" s="320">
        <v>0.5</v>
      </c>
      <c r="I15" s="321"/>
      <c r="J15" s="69"/>
    </row>
    <row r="16" spans="1:10" x14ac:dyDescent="0.25">
      <c r="A16" s="690"/>
      <c r="B16" s="702"/>
      <c r="C16" s="705" t="s">
        <v>231</v>
      </c>
      <c r="D16" s="316" t="s">
        <v>236</v>
      </c>
      <c r="E16" s="76">
        <v>72</v>
      </c>
      <c r="F16" s="708">
        <v>207</v>
      </c>
      <c r="G16" s="76">
        <f t="shared" si="2"/>
        <v>2</v>
      </c>
      <c r="H16" s="710">
        <v>5.75</v>
      </c>
      <c r="I16" s="320"/>
      <c r="J16" s="73"/>
    </row>
    <row r="17" spans="1:10" x14ac:dyDescent="0.25">
      <c r="A17" s="690"/>
      <c r="B17" s="702"/>
      <c r="C17" s="706"/>
      <c r="D17" s="316" t="s">
        <v>244</v>
      </c>
      <c r="E17" s="76">
        <v>36</v>
      </c>
      <c r="F17" s="708"/>
      <c r="G17" s="76">
        <f t="shared" si="2"/>
        <v>1</v>
      </c>
      <c r="H17" s="708"/>
      <c r="I17" s="320"/>
      <c r="J17" s="73"/>
    </row>
    <row r="18" spans="1:10" x14ac:dyDescent="0.25">
      <c r="A18" s="690"/>
      <c r="B18" s="702"/>
      <c r="C18" s="706"/>
      <c r="D18" s="316" t="s">
        <v>245</v>
      </c>
      <c r="E18" s="76">
        <v>63</v>
      </c>
      <c r="F18" s="708"/>
      <c r="G18" s="76">
        <f t="shared" si="2"/>
        <v>1.75</v>
      </c>
      <c r="H18" s="708"/>
      <c r="I18" s="320"/>
      <c r="J18" s="73"/>
    </row>
    <row r="19" spans="1:10" ht="13.8" thickBot="1" x14ac:dyDescent="0.3">
      <c r="A19" s="690"/>
      <c r="B19" s="702"/>
      <c r="C19" s="707"/>
      <c r="D19" s="316" t="s">
        <v>246</v>
      </c>
      <c r="E19" s="76">
        <v>36</v>
      </c>
      <c r="F19" s="709"/>
      <c r="G19" s="76">
        <f t="shared" si="2"/>
        <v>1</v>
      </c>
      <c r="H19" s="709"/>
      <c r="I19" s="320"/>
      <c r="J19" s="73"/>
    </row>
    <row r="20" spans="1:10" x14ac:dyDescent="0.25">
      <c r="A20" s="690"/>
      <c r="B20" s="702"/>
      <c r="C20" s="322" t="s">
        <v>237</v>
      </c>
      <c r="D20" s="323" t="s">
        <v>247</v>
      </c>
      <c r="E20" s="76">
        <v>36</v>
      </c>
      <c r="F20" s="76">
        <v>36</v>
      </c>
      <c r="G20" s="76">
        <f t="shared" si="2"/>
        <v>1</v>
      </c>
      <c r="H20" s="320">
        <v>1</v>
      </c>
      <c r="I20" s="320"/>
      <c r="J20" s="73"/>
    </row>
    <row r="21" spans="1:10" x14ac:dyDescent="0.25">
      <c r="A21" s="690"/>
      <c r="B21" s="702"/>
      <c r="C21" s="26" t="s">
        <v>242</v>
      </c>
      <c r="D21" s="323" t="s">
        <v>248</v>
      </c>
      <c r="E21" s="76">
        <v>63</v>
      </c>
      <c r="F21" s="76">
        <v>63</v>
      </c>
      <c r="G21" s="76">
        <f t="shared" si="2"/>
        <v>1.75</v>
      </c>
      <c r="H21" s="320">
        <v>1.75</v>
      </c>
      <c r="I21" s="320"/>
      <c r="J21" s="73"/>
    </row>
    <row r="22" spans="1:10" ht="13.8" thickBot="1" x14ac:dyDescent="0.3">
      <c r="A22" s="690"/>
      <c r="B22" s="703"/>
      <c r="C22" s="84" t="s">
        <v>14</v>
      </c>
      <c r="D22" s="84"/>
      <c r="E22" s="243">
        <f>SUM(E15:E21)</f>
        <v>324</v>
      </c>
      <c r="F22" s="243">
        <f t="shared" ref="F22:J22" si="3">SUM(F15:F21)</f>
        <v>324</v>
      </c>
      <c r="G22" s="243">
        <f t="shared" si="3"/>
        <v>9</v>
      </c>
      <c r="H22" s="243">
        <f t="shared" si="3"/>
        <v>9</v>
      </c>
      <c r="I22" s="243">
        <f t="shared" si="3"/>
        <v>0</v>
      </c>
      <c r="J22" s="243">
        <f t="shared" si="3"/>
        <v>0</v>
      </c>
    </row>
    <row r="23" spans="1:10" ht="13.8" thickBot="1" x14ac:dyDescent="0.3">
      <c r="A23" s="691"/>
      <c r="B23" s="704"/>
      <c r="C23" s="36" t="s">
        <v>21</v>
      </c>
      <c r="D23" s="76"/>
      <c r="E23" s="324">
        <v>140</v>
      </c>
      <c r="F23" s="324"/>
      <c r="G23" s="324"/>
      <c r="H23" s="324"/>
      <c r="I23" s="324"/>
      <c r="J23" s="324">
        <v>140</v>
      </c>
    </row>
    <row r="24" spans="1:10" ht="13.8" customHeight="1" x14ac:dyDescent="0.25">
      <c r="A24" s="564" t="s">
        <v>15</v>
      </c>
      <c r="B24" s="711" t="s">
        <v>139</v>
      </c>
      <c r="C24" s="325" t="s">
        <v>237</v>
      </c>
      <c r="D24" s="326" t="s">
        <v>249</v>
      </c>
      <c r="E24" s="170">
        <v>18</v>
      </c>
      <c r="F24" s="327">
        <v>18</v>
      </c>
      <c r="G24" s="57">
        <f>E24/36</f>
        <v>0.5</v>
      </c>
      <c r="H24" s="328">
        <v>0.5</v>
      </c>
      <c r="I24" s="171"/>
      <c r="J24" s="64"/>
    </row>
    <row r="25" spans="1:10" ht="14.4" customHeight="1" x14ac:dyDescent="0.25">
      <c r="A25" s="565"/>
      <c r="B25" s="712"/>
      <c r="C25" s="714" t="s">
        <v>242</v>
      </c>
      <c r="D25" s="326" t="s">
        <v>250</v>
      </c>
      <c r="E25" s="57">
        <v>90</v>
      </c>
      <c r="F25" s="716">
        <v>108</v>
      </c>
      <c r="G25" s="57">
        <f t="shared" ref="G25:G33" si="4">E25/36</f>
        <v>2.5</v>
      </c>
      <c r="H25" s="716">
        <v>3</v>
      </c>
      <c r="I25" s="57"/>
      <c r="J25" s="43"/>
    </row>
    <row r="26" spans="1:10" ht="14.4" customHeight="1" x14ac:dyDescent="0.25">
      <c r="A26" s="565"/>
      <c r="B26" s="712"/>
      <c r="C26" s="715"/>
      <c r="D26" s="326" t="s">
        <v>251</v>
      </c>
      <c r="E26" s="57">
        <v>18</v>
      </c>
      <c r="F26" s="717"/>
      <c r="G26" s="57">
        <f t="shared" si="4"/>
        <v>0.5</v>
      </c>
      <c r="H26" s="717"/>
      <c r="I26" s="57"/>
      <c r="J26" s="43"/>
    </row>
    <row r="27" spans="1:10" ht="14.4" customHeight="1" x14ac:dyDescent="0.25">
      <c r="A27" s="565"/>
      <c r="B27" s="712"/>
      <c r="C27" s="714" t="s">
        <v>252</v>
      </c>
      <c r="D27" s="326" t="s">
        <v>253</v>
      </c>
      <c r="E27" s="57">
        <v>18</v>
      </c>
      <c r="F27" s="716">
        <v>90</v>
      </c>
      <c r="G27" s="57">
        <f t="shared" si="4"/>
        <v>0.5</v>
      </c>
      <c r="H27" s="716">
        <v>2.5</v>
      </c>
      <c r="I27" s="57"/>
      <c r="J27" s="43"/>
    </row>
    <row r="28" spans="1:10" ht="14.4" customHeight="1" x14ac:dyDescent="0.25">
      <c r="A28" s="565"/>
      <c r="B28" s="712"/>
      <c r="C28" s="718"/>
      <c r="D28" s="326" t="s">
        <v>254</v>
      </c>
      <c r="E28" s="57">
        <v>36</v>
      </c>
      <c r="F28" s="719"/>
      <c r="G28" s="57">
        <f t="shared" si="4"/>
        <v>1</v>
      </c>
      <c r="H28" s="719"/>
      <c r="I28" s="57"/>
      <c r="J28" s="43"/>
    </row>
    <row r="29" spans="1:10" ht="14.4" customHeight="1" x14ac:dyDescent="0.25">
      <c r="A29" s="565"/>
      <c r="B29" s="712"/>
      <c r="C29" s="718"/>
      <c r="D29" s="329" t="s">
        <v>255</v>
      </c>
      <c r="E29" s="57">
        <v>18</v>
      </c>
      <c r="F29" s="719"/>
      <c r="G29" s="57">
        <f t="shared" si="4"/>
        <v>0.5</v>
      </c>
      <c r="H29" s="719"/>
      <c r="I29" s="57"/>
      <c r="J29" s="43"/>
    </row>
    <row r="30" spans="1:10" ht="14.4" customHeight="1" x14ac:dyDescent="0.25">
      <c r="A30" s="565"/>
      <c r="B30" s="712"/>
      <c r="C30" s="715"/>
      <c r="D30" s="326" t="s">
        <v>256</v>
      </c>
      <c r="E30" s="57">
        <v>18</v>
      </c>
      <c r="F30" s="717"/>
      <c r="G30" s="57">
        <f t="shared" si="4"/>
        <v>0.5</v>
      </c>
      <c r="H30" s="717"/>
      <c r="I30" s="57"/>
      <c r="J30" s="43"/>
    </row>
    <row r="31" spans="1:10" ht="14.4" customHeight="1" x14ac:dyDescent="0.25">
      <c r="A31" s="565"/>
      <c r="B31" s="712"/>
      <c r="C31" s="714" t="s">
        <v>257</v>
      </c>
      <c r="D31" s="326" t="s">
        <v>258</v>
      </c>
      <c r="E31" s="57">
        <v>54</v>
      </c>
      <c r="F31" s="716">
        <v>108</v>
      </c>
      <c r="G31" s="57">
        <f t="shared" si="4"/>
        <v>1.5</v>
      </c>
      <c r="H31" s="716">
        <v>3</v>
      </c>
      <c r="I31" s="172"/>
      <c r="J31" s="173"/>
    </row>
    <row r="32" spans="1:10" ht="14.4" customHeight="1" x14ac:dyDescent="0.25">
      <c r="A32" s="565"/>
      <c r="B32" s="712"/>
      <c r="C32" s="715"/>
      <c r="D32" s="326" t="s">
        <v>259</v>
      </c>
      <c r="E32" s="57">
        <v>54</v>
      </c>
      <c r="F32" s="717"/>
      <c r="G32" s="57">
        <f t="shared" si="4"/>
        <v>1.5</v>
      </c>
      <c r="H32" s="717"/>
      <c r="I32" s="172"/>
      <c r="J32" s="173"/>
    </row>
    <row r="33" spans="1:12" ht="14.4" customHeight="1" x14ac:dyDescent="0.25">
      <c r="A33" s="565"/>
      <c r="B33" s="712"/>
      <c r="C33" s="174" t="s">
        <v>260</v>
      </c>
      <c r="D33" s="174" t="s">
        <v>260</v>
      </c>
      <c r="E33" s="175">
        <v>108</v>
      </c>
      <c r="F33" s="175"/>
      <c r="G33" s="175">
        <f t="shared" si="4"/>
        <v>3</v>
      </c>
      <c r="H33" s="175">
        <v>3</v>
      </c>
      <c r="I33" s="176"/>
      <c r="J33" s="46"/>
      <c r="K33" s="1" t="s">
        <v>261</v>
      </c>
      <c r="L33" s="1">
        <v>2</v>
      </c>
    </row>
    <row r="34" spans="1:12" ht="14.4" customHeight="1" x14ac:dyDescent="0.25">
      <c r="A34" s="565"/>
      <c r="B34" s="712"/>
      <c r="C34" s="33" t="s">
        <v>14</v>
      </c>
      <c r="D34" s="33"/>
      <c r="E34" s="169">
        <f>SUM(E24:E33)</f>
        <v>432</v>
      </c>
      <c r="F34" s="169">
        <f t="shared" ref="F34:J34" si="5">SUM(F24:F33)</f>
        <v>324</v>
      </c>
      <c r="G34" s="169">
        <f t="shared" si="5"/>
        <v>12</v>
      </c>
      <c r="H34" s="169">
        <f t="shared" si="5"/>
        <v>12</v>
      </c>
      <c r="I34" s="169">
        <f t="shared" si="5"/>
        <v>0</v>
      </c>
      <c r="J34" s="169">
        <f t="shared" si="5"/>
        <v>0</v>
      </c>
    </row>
    <row r="35" spans="1:12" ht="15" customHeight="1" thickBot="1" x14ac:dyDescent="0.3">
      <c r="A35" s="565"/>
      <c r="B35" s="713"/>
      <c r="C35" s="179" t="s">
        <v>59</v>
      </c>
      <c r="D35" s="179"/>
      <c r="E35" s="256">
        <v>140</v>
      </c>
      <c r="F35" s="180"/>
      <c r="G35" s="237"/>
      <c r="H35" s="181"/>
      <c r="I35" s="182"/>
      <c r="J35" s="183">
        <v>140</v>
      </c>
    </row>
    <row r="36" spans="1:12" ht="15" customHeight="1" x14ac:dyDescent="0.25">
      <c r="A36" s="565"/>
      <c r="B36" s="720" t="s">
        <v>142</v>
      </c>
      <c r="C36" s="330" t="s">
        <v>262</v>
      </c>
      <c r="D36" s="330" t="s">
        <v>83</v>
      </c>
      <c r="E36" s="189">
        <v>72</v>
      </c>
      <c r="F36" s="331">
        <v>72</v>
      </c>
      <c r="G36" s="190">
        <f>E36/36</f>
        <v>2</v>
      </c>
      <c r="H36" s="331">
        <v>2</v>
      </c>
      <c r="I36" s="186">
        <v>72</v>
      </c>
      <c r="J36" s="187"/>
    </row>
    <row r="37" spans="1:12" ht="15" customHeight="1" x14ac:dyDescent="0.25">
      <c r="A37" s="565"/>
      <c r="B37" s="721"/>
      <c r="C37" s="724" t="s">
        <v>237</v>
      </c>
      <c r="D37" s="332" t="s">
        <v>247</v>
      </c>
      <c r="E37" s="333">
        <v>36</v>
      </c>
      <c r="F37" s="725">
        <v>72</v>
      </c>
      <c r="G37" s="190">
        <v>1</v>
      </c>
      <c r="H37" s="726">
        <v>2</v>
      </c>
      <c r="I37" s="334"/>
      <c r="J37" s="335"/>
    </row>
    <row r="38" spans="1:12" ht="14.4" customHeight="1" x14ac:dyDescent="0.25">
      <c r="A38" s="565"/>
      <c r="B38" s="722"/>
      <c r="C38" s="724"/>
      <c r="D38" s="332" t="s">
        <v>263</v>
      </c>
      <c r="E38" s="189">
        <v>36</v>
      </c>
      <c r="F38" s="725"/>
      <c r="G38" s="190">
        <f t="shared" ref="G38:G45" si="6">E38/36</f>
        <v>1</v>
      </c>
      <c r="H38" s="727"/>
      <c r="I38" s="190"/>
      <c r="J38" s="191"/>
    </row>
    <row r="39" spans="1:12" ht="14.4" customHeight="1" x14ac:dyDescent="0.25">
      <c r="A39" s="565"/>
      <c r="B39" s="722"/>
      <c r="C39" s="728" t="s">
        <v>242</v>
      </c>
      <c r="D39" s="332" t="s">
        <v>264</v>
      </c>
      <c r="E39" s="189">
        <v>36</v>
      </c>
      <c r="F39" s="730">
        <v>90</v>
      </c>
      <c r="G39" s="190">
        <f t="shared" si="6"/>
        <v>1</v>
      </c>
      <c r="H39" s="730">
        <v>2.5</v>
      </c>
      <c r="I39" s="190"/>
      <c r="J39" s="191"/>
    </row>
    <row r="40" spans="1:12" ht="14.4" customHeight="1" x14ac:dyDescent="0.25">
      <c r="A40" s="565"/>
      <c r="B40" s="722"/>
      <c r="C40" s="729"/>
      <c r="D40" s="332" t="s">
        <v>265</v>
      </c>
      <c r="E40" s="189">
        <v>54</v>
      </c>
      <c r="F40" s="727"/>
      <c r="G40" s="190">
        <f t="shared" si="6"/>
        <v>1.5</v>
      </c>
      <c r="H40" s="727"/>
      <c r="I40" s="190"/>
      <c r="J40" s="191"/>
    </row>
    <row r="41" spans="1:12" ht="14.4" customHeight="1" x14ac:dyDescent="0.25">
      <c r="A41" s="565"/>
      <c r="B41" s="722"/>
      <c r="C41" s="728" t="s">
        <v>257</v>
      </c>
      <c r="D41" s="332" t="s">
        <v>266</v>
      </c>
      <c r="E41" s="189">
        <v>36</v>
      </c>
      <c r="F41" s="730">
        <v>108</v>
      </c>
      <c r="G41" s="190">
        <f t="shared" si="6"/>
        <v>1</v>
      </c>
      <c r="H41" s="730">
        <v>3</v>
      </c>
      <c r="I41" s="190"/>
      <c r="J41" s="191"/>
    </row>
    <row r="42" spans="1:12" ht="14.4" customHeight="1" x14ac:dyDescent="0.25">
      <c r="A42" s="565"/>
      <c r="B42" s="722"/>
      <c r="C42" s="731"/>
      <c r="D42" s="332" t="s">
        <v>267</v>
      </c>
      <c r="E42" s="189">
        <v>18</v>
      </c>
      <c r="F42" s="726"/>
      <c r="G42" s="190">
        <f t="shared" si="6"/>
        <v>0.5</v>
      </c>
      <c r="H42" s="726"/>
      <c r="I42" s="190"/>
      <c r="J42" s="191"/>
    </row>
    <row r="43" spans="1:12" ht="14.4" customHeight="1" x14ac:dyDescent="0.25">
      <c r="A43" s="565"/>
      <c r="B43" s="722"/>
      <c r="C43" s="731"/>
      <c r="D43" s="332" t="s">
        <v>268</v>
      </c>
      <c r="E43" s="189">
        <v>18</v>
      </c>
      <c r="F43" s="726"/>
      <c r="G43" s="190">
        <f t="shared" si="6"/>
        <v>0.5</v>
      </c>
      <c r="H43" s="726"/>
      <c r="I43" s="190"/>
      <c r="J43" s="191"/>
    </row>
    <row r="44" spans="1:12" ht="14.4" customHeight="1" x14ac:dyDescent="0.25">
      <c r="A44" s="565"/>
      <c r="B44" s="722"/>
      <c r="C44" s="731"/>
      <c r="D44" s="332" t="s">
        <v>269</v>
      </c>
      <c r="E44" s="189">
        <v>18</v>
      </c>
      <c r="F44" s="726"/>
      <c r="G44" s="190">
        <f t="shared" si="6"/>
        <v>0.5</v>
      </c>
      <c r="H44" s="726"/>
      <c r="I44" s="190"/>
      <c r="J44" s="191"/>
    </row>
    <row r="45" spans="1:12" ht="14.4" customHeight="1" x14ac:dyDescent="0.25">
      <c r="A45" s="565"/>
      <c r="B45" s="722"/>
      <c r="C45" s="729"/>
      <c r="D45" s="332" t="s">
        <v>270</v>
      </c>
      <c r="E45" s="189">
        <v>18</v>
      </c>
      <c r="F45" s="727"/>
      <c r="G45" s="190">
        <f t="shared" si="6"/>
        <v>0.5</v>
      </c>
      <c r="H45" s="727"/>
      <c r="I45" s="190"/>
      <c r="J45" s="191"/>
    </row>
    <row r="46" spans="1:12" ht="14.4" customHeight="1" x14ac:dyDescent="0.25">
      <c r="A46" s="565"/>
      <c r="B46" s="722"/>
      <c r="C46" s="174"/>
      <c r="D46" s="174" t="s">
        <v>260</v>
      </c>
      <c r="E46" s="175">
        <v>72</v>
      </c>
      <c r="F46" s="175">
        <v>72</v>
      </c>
      <c r="G46" s="175">
        <f>E46/36</f>
        <v>2</v>
      </c>
      <c r="H46" s="175">
        <v>2</v>
      </c>
      <c r="I46" s="176"/>
      <c r="J46" s="46"/>
      <c r="K46" s="1" t="s">
        <v>271</v>
      </c>
      <c r="L46" s="1">
        <v>4.5</v>
      </c>
    </row>
    <row r="47" spans="1:12" ht="14.4" customHeight="1" x14ac:dyDescent="0.25">
      <c r="A47" s="565"/>
      <c r="B47" s="722"/>
      <c r="C47" s="33" t="s">
        <v>14</v>
      </c>
      <c r="D47" s="33"/>
      <c r="E47" s="169">
        <f>SUM(E36:E46)</f>
        <v>414</v>
      </c>
      <c r="F47" s="169">
        <f t="shared" ref="F47:J47" si="7">SUM(F36:F46)</f>
        <v>414</v>
      </c>
      <c r="G47" s="169">
        <f t="shared" si="7"/>
        <v>11.5</v>
      </c>
      <c r="H47" s="169">
        <f t="shared" si="7"/>
        <v>11.5</v>
      </c>
      <c r="I47" s="169">
        <f t="shared" si="7"/>
        <v>72</v>
      </c>
      <c r="J47" s="169">
        <f t="shared" si="7"/>
        <v>0</v>
      </c>
    </row>
    <row r="48" spans="1:12" ht="15" customHeight="1" thickBot="1" x14ac:dyDescent="0.3">
      <c r="A48" s="565"/>
      <c r="B48" s="723"/>
      <c r="C48" s="192" t="s">
        <v>59</v>
      </c>
      <c r="D48" s="192"/>
      <c r="E48" s="193">
        <v>160</v>
      </c>
      <c r="F48" s="193"/>
      <c r="G48" s="194"/>
      <c r="H48" s="194"/>
      <c r="I48" s="195"/>
      <c r="J48" s="196">
        <v>140</v>
      </c>
    </row>
    <row r="49" spans="1:10" ht="14.4" customHeight="1" x14ac:dyDescent="0.25">
      <c r="A49" s="565"/>
      <c r="B49" s="732" t="s">
        <v>146</v>
      </c>
      <c r="C49" s="733" t="s">
        <v>272</v>
      </c>
      <c r="D49" s="198" t="s">
        <v>273</v>
      </c>
      <c r="E49" s="199">
        <v>18</v>
      </c>
      <c r="F49" s="736">
        <v>198</v>
      </c>
      <c r="G49" s="199">
        <f>E49/36</f>
        <v>0.5</v>
      </c>
      <c r="H49" s="736">
        <v>5.5</v>
      </c>
      <c r="I49" s="199"/>
      <c r="J49" s="200"/>
    </row>
    <row r="50" spans="1:10" ht="14.4" customHeight="1" x14ac:dyDescent="0.25">
      <c r="A50" s="565"/>
      <c r="B50" s="732"/>
      <c r="C50" s="734"/>
      <c r="D50" s="198" t="s">
        <v>274</v>
      </c>
      <c r="E50" s="199">
        <v>18</v>
      </c>
      <c r="F50" s="737"/>
      <c r="G50" s="199">
        <f t="shared" ref="G50:G72" si="8">E50/36</f>
        <v>0.5</v>
      </c>
      <c r="H50" s="737"/>
      <c r="I50" s="199"/>
      <c r="J50" s="200"/>
    </row>
    <row r="51" spans="1:10" ht="14.4" customHeight="1" x14ac:dyDescent="0.25">
      <c r="A51" s="565"/>
      <c r="B51" s="732"/>
      <c r="C51" s="734"/>
      <c r="D51" s="198" t="s">
        <v>275</v>
      </c>
      <c r="E51" s="199">
        <v>18</v>
      </c>
      <c r="F51" s="737"/>
      <c r="G51" s="199">
        <f t="shared" si="8"/>
        <v>0.5</v>
      </c>
      <c r="H51" s="737"/>
      <c r="I51" s="199"/>
      <c r="J51" s="200"/>
    </row>
    <row r="52" spans="1:10" ht="14.4" customHeight="1" x14ac:dyDescent="0.25">
      <c r="A52" s="565"/>
      <c r="B52" s="732"/>
      <c r="C52" s="734"/>
      <c r="D52" s="198" t="s">
        <v>276</v>
      </c>
      <c r="E52" s="199">
        <v>18</v>
      </c>
      <c r="F52" s="737"/>
      <c r="G52" s="199">
        <f t="shared" si="8"/>
        <v>0.5</v>
      </c>
      <c r="H52" s="737"/>
      <c r="I52" s="199"/>
      <c r="J52" s="200"/>
    </row>
    <row r="53" spans="1:10" ht="14.4" customHeight="1" x14ac:dyDescent="0.25">
      <c r="A53" s="565"/>
      <c r="B53" s="732"/>
      <c r="C53" s="734"/>
      <c r="D53" s="198" t="s">
        <v>277</v>
      </c>
      <c r="E53" s="199">
        <v>36</v>
      </c>
      <c r="F53" s="737"/>
      <c r="G53" s="199">
        <f t="shared" si="8"/>
        <v>1</v>
      </c>
      <c r="H53" s="737"/>
      <c r="I53" s="199"/>
      <c r="J53" s="200"/>
    </row>
    <row r="54" spans="1:10" ht="14.4" customHeight="1" x14ac:dyDescent="0.25">
      <c r="A54" s="565"/>
      <c r="B54" s="732"/>
      <c r="C54" s="734"/>
      <c r="D54" s="198" t="s">
        <v>278</v>
      </c>
      <c r="E54" s="199">
        <v>18</v>
      </c>
      <c r="F54" s="737"/>
      <c r="G54" s="199">
        <f t="shared" si="8"/>
        <v>0.5</v>
      </c>
      <c r="H54" s="737"/>
      <c r="I54" s="199"/>
      <c r="J54" s="200"/>
    </row>
    <row r="55" spans="1:10" ht="14.4" customHeight="1" x14ac:dyDescent="0.25">
      <c r="A55" s="565"/>
      <c r="B55" s="732"/>
      <c r="C55" s="734"/>
      <c r="D55" s="198" t="s">
        <v>279</v>
      </c>
      <c r="E55" s="199">
        <v>18</v>
      </c>
      <c r="F55" s="737"/>
      <c r="G55" s="199">
        <f t="shared" si="8"/>
        <v>0.5</v>
      </c>
      <c r="H55" s="737"/>
      <c r="I55" s="199"/>
      <c r="J55" s="200"/>
    </row>
    <row r="56" spans="1:10" ht="14.4" customHeight="1" x14ac:dyDescent="0.25">
      <c r="A56" s="565"/>
      <c r="B56" s="732"/>
      <c r="C56" s="734"/>
      <c r="D56" s="198" t="s">
        <v>240</v>
      </c>
      <c r="E56" s="199">
        <v>18</v>
      </c>
      <c r="F56" s="737"/>
      <c r="G56" s="199">
        <f t="shared" si="8"/>
        <v>0.5</v>
      </c>
      <c r="H56" s="737"/>
      <c r="I56" s="199"/>
      <c r="J56" s="200"/>
    </row>
    <row r="57" spans="1:10" ht="14.4" customHeight="1" x14ac:dyDescent="0.25">
      <c r="A57" s="565"/>
      <c r="B57" s="732"/>
      <c r="C57" s="735"/>
      <c r="D57" s="198" t="s">
        <v>280</v>
      </c>
      <c r="E57" s="199">
        <v>36</v>
      </c>
      <c r="F57" s="738"/>
      <c r="G57" s="199">
        <f t="shared" si="8"/>
        <v>1</v>
      </c>
      <c r="H57" s="738"/>
      <c r="I57" s="199"/>
      <c r="J57" s="200"/>
    </row>
    <row r="58" spans="1:10" ht="14.4" customHeight="1" x14ac:dyDescent="0.25">
      <c r="A58" s="565"/>
      <c r="B58" s="732"/>
      <c r="C58" s="733" t="s">
        <v>281</v>
      </c>
      <c r="D58" s="198" t="s">
        <v>282</v>
      </c>
      <c r="E58" s="199">
        <v>54</v>
      </c>
      <c r="F58" s="736">
        <v>216</v>
      </c>
      <c r="G58" s="199">
        <f t="shared" si="8"/>
        <v>1.5</v>
      </c>
      <c r="H58" s="736">
        <v>6</v>
      </c>
      <c r="I58" s="199"/>
      <c r="J58" s="200"/>
    </row>
    <row r="59" spans="1:10" ht="14.4" customHeight="1" x14ac:dyDescent="0.25">
      <c r="A59" s="565"/>
      <c r="B59" s="732"/>
      <c r="C59" s="734"/>
      <c r="D59" s="198" t="s">
        <v>283</v>
      </c>
      <c r="E59" s="199">
        <v>36</v>
      </c>
      <c r="F59" s="737"/>
      <c r="G59" s="199">
        <f t="shared" si="8"/>
        <v>1</v>
      </c>
      <c r="H59" s="737"/>
      <c r="I59" s="199"/>
      <c r="J59" s="200"/>
    </row>
    <row r="60" spans="1:10" ht="14.4" customHeight="1" x14ac:dyDescent="0.25">
      <c r="A60" s="565"/>
      <c r="B60" s="732"/>
      <c r="C60" s="734"/>
      <c r="D60" s="198" t="s">
        <v>284</v>
      </c>
      <c r="E60" s="199">
        <v>18</v>
      </c>
      <c r="F60" s="737"/>
      <c r="G60" s="199">
        <f t="shared" si="8"/>
        <v>0.5</v>
      </c>
      <c r="H60" s="737"/>
      <c r="I60" s="199"/>
      <c r="J60" s="200"/>
    </row>
    <row r="61" spans="1:10" ht="14.4" customHeight="1" x14ac:dyDescent="0.25">
      <c r="A61" s="565"/>
      <c r="B61" s="732"/>
      <c r="C61" s="734"/>
      <c r="D61" s="198" t="s">
        <v>285</v>
      </c>
      <c r="E61" s="199">
        <v>36</v>
      </c>
      <c r="F61" s="737"/>
      <c r="G61" s="199">
        <f t="shared" si="8"/>
        <v>1</v>
      </c>
      <c r="H61" s="737"/>
      <c r="I61" s="199"/>
      <c r="J61" s="200"/>
    </row>
    <row r="62" spans="1:10" ht="14.4" customHeight="1" x14ac:dyDescent="0.25">
      <c r="A62" s="565"/>
      <c r="B62" s="732"/>
      <c r="C62" s="734"/>
      <c r="D62" s="198" t="s">
        <v>286</v>
      </c>
      <c r="E62" s="199">
        <v>36</v>
      </c>
      <c r="F62" s="737"/>
      <c r="G62" s="199">
        <f t="shared" si="8"/>
        <v>1</v>
      </c>
      <c r="H62" s="737"/>
      <c r="I62" s="199"/>
      <c r="J62" s="200"/>
    </row>
    <row r="63" spans="1:10" ht="14.4" customHeight="1" x14ac:dyDescent="0.25">
      <c r="A63" s="565"/>
      <c r="B63" s="732"/>
      <c r="C63" s="735"/>
      <c r="D63" s="198" t="s">
        <v>287</v>
      </c>
      <c r="E63" s="199">
        <v>36</v>
      </c>
      <c r="F63" s="738"/>
      <c r="G63" s="199">
        <f t="shared" si="8"/>
        <v>1</v>
      </c>
      <c r="H63" s="738"/>
      <c r="I63" s="199"/>
      <c r="J63" s="200"/>
    </row>
    <row r="64" spans="1:10" ht="14.4" customHeight="1" x14ac:dyDescent="0.25">
      <c r="A64" s="565"/>
      <c r="B64" s="732"/>
      <c r="C64" s="733" t="s">
        <v>288</v>
      </c>
      <c r="D64" s="198" t="s">
        <v>289</v>
      </c>
      <c r="E64" s="199">
        <v>144</v>
      </c>
      <c r="F64" s="736">
        <v>810</v>
      </c>
      <c r="G64" s="199">
        <f t="shared" si="8"/>
        <v>4</v>
      </c>
      <c r="H64" s="736">
        <v>22.5</v>
      </c>
      <c r="I64" s="199"/>
      <c r="J64" s="200"/>
    </row>
    <row r="65" spans="1:10" ht="14.4" customHeight="1" x14ac:dyDescent="0.25">
      <c r="A65" s="565"/>
      <c r="B65" s="732"/>
      <c r="C65" s="734"/>
      <c r="D65" s="198" t="s">
        <v>290</v>
      </c>
      <c r="E65" s="199">
        <v>144</v>
      </c>
      <c r="F65" s="737"/>
      <c r="G65" s="199">
        <f t="shared" si="8"/>
        <v>4</v>
      </c>
      <c r="H65" s="737"/>
      <c r="I65" s="199"/>
      <c r="J65" s="200"/>
    </row>
    <row r="66" spans="1:10" ht="14.4" customHeight="1" x14ac:dyDescent="0.25">
      <c r="A66" s="565"/>
      <c r="B66" s="732"/>
      <c r="C66" s="734"/>
      <c r="D66" s="198" t="s">
        <v>291</v>
      </c>
      <c r="E66" s="199">
        <v>72</v>
      </c>
      <c r="F66" s="737"/>
      <c r="G66" s="199">
        <f t="shared" si="8"/>
        <v>2</v>
      </c>
      <c r="H66" s="737"/>
      <c r="I66" s="199"/>
      <c r="J66" s="200"/>
    </row>
    <row r="67" spans="1:10" ht="14.4" customHeight="1" x14ac:dyDescent="0.25">
      <c r="A67" s="565"/>
      <c r="B67" s="732"/>
      <c r="C67" s="734"/>
      <c r="D67" s="198" t="s">
        <v>292</v>
      </c>
      <c r="E67" s="199">
        <v>72</v>
      </c>
      <c r="F67" s="737"/>
      <c r="G67" s="199">
        <f t="shared" si="8"/>
        <v>2</v>
      </c>
      <c r="H67" s="737"/>
      <c r="I67" s="199"/>
      <c r="J67" s="200"/>
    </row>
    <row r="68" spans="1:10" ht="14.4" customHeight="1" x14ac:dyDescent="0.25">
      <c r="A68" s="565"/>
      <c r="B68" s="732"/>
      <c r="C68" s="734"/>
      <c r="D68" s="198" t="s">
        <v>293</v>
      </c>
      <c r="E68" s="199">
        <v>54</v>
      </c>
      <c r="F68" s="737"/>
      <c r="G68" s="199">
        <f t="shared" si="8"/>
        <v>1.5</v>
      </c>
      <c r="H68" s="737"/>
      <c r="I68" s="199"/>
      <c r="J68" s="200"/>
    </row>
    <row r="69" spans="1:10" ht="14.4" customHeight="1" x14ac:dyDescent="0.25">
      <c r="A69" s="565"/>
      <c r="B69" s="732"/>
      <c r="C69" s="734"/>
      <c r="D69" s="198" t="s">
        <v>294</v>
      </c>
      <c r="E69" s="199">
        <v>90</v>
      </c>
      <c r="F69" s="737"/>
      <c r="G69" s="199">
        <f t="shared" si="8"/>
        <v>2.5</v>
      </c>
      <c r="H69" s="737"/>
      <c r="I69" s="199"/>
      <c r="J69" s="200"/>
    </row>
    <row r="70" spans="1:10" ht="14.4" customHeight="1" x14ac:dyDescent="0.25">
      <c r="A70" s="565"/>
      <c r="B70" s="732"/>
      <c r="C70" s="734"/>
      <c r="D70" s="198" t="s">
        <v>295</v>
      </c>
      <c r="E70" s="199">
        <v>72</v>
      </c>
      <c r="F70" s="737"/>
      <c r="G70" s="199">
        <f t="shared" si="8"/>
        <v>2</v>
      </c>
      <c r="H70" s="737"/>
      <c r="I70" s="199"/>
      <c r="J70" s="200"/>
    </row>
    <row r="71" spans="1:10" ht="14.4" customHeight="1" x14ac:dyDescent="0.25">
      <c r="A71" s="565"/>
      <c r="B71" s="732"/>
      <c r="C71" s="734"/>
      <c r="D71" s="198" t="s">
        <v>296</v>
      </c>
      <c r="E71" s="199">
        <v>90</v>
      </c>
      <c r="F71" s="737"/>
      <c r="G71" s="199">
        <f t="shared" si="8"/>
        <v>2.5</v>
      </c>
      <c r="H71" s="737"/>
      <c r="I71" s="199"/>
      <c r="J71" s="200"/>
    </row>
    <row r="72" spans="1:10" ht="14.4" customHeight="1" x14ac:dyDescent="0.25">
      <c r="A72" s="565"/>
      <c r="B72" s="732"/>
      <c r="C72" s="735"/>
      <c r="D72" s="198" t="s">
        <v>297</v>
      </c>
      <c r="E72" s="199">
        <v>72</v>
      </c>
      <c r="F72" s="738"/>
      <c r="G72" s="199">
        <f t="shared" si="8"/>
        <v>2</v>
      </c>
      <c r="H72" s="738"/>
      <c r="I72" s="199"/>
      <c r="J72" s="200"/>
    </row>
    <row r="73" spans="1:10" ht="14.4" customHeight="1" x14ac:dyDescent="0.25">
      <c r="A73" s="565"/>
      <c r="B73" s="732"/>
      <c r="C73" s="66" t="s">
        <v>14</v>
      </c>
      <c r="D73" s="66"/>
      <c r="E73" s="201">
        <f t="shared" ref="E73:J73" ca="1" si="9">SUM(E49:E73)</f>
        <v>1384</v>
      </c>
      <c r="F73" s="201">
        <f t="shared" ca="1" si="9"/>
        <v>1224</v>
      </c>
      <c r="G73" s="201">
        <f t="shared" ca="1" si="9"/>
        <v>34</v>
      </c>
      <c r="H73" s="201">
        <f t="shared" ca="1" si="9"/>
        <v>34</v>
      </c>
      <c r="I73" s="201">
        <f t="shared" ca="1" si="9"/>
        <v>0</v>
      </c>
      <c r="J73" s="201">
        <f t="shared" ca="1" si="9"/>
        <v>160</v>
      </c>
    </row>
    <row r="74" spans="1:10" ht="15" customHeight="1" x14ac:dyDescent="0.25">
      <c r="A74" s="565"/>
      <c r="B74" s="732"/>
      <c r="C74" s="336" t="s">
        <v>21</v>
      </c>
      <c r="D74" s="279"/>
      <c r="E74" s="266">
        <v>160</v>
      </c>
      <c r="F74" s="336"/>
      <c r="G74" s="336"/>
      <c r="H74" s="336"/>
      <c r="I74" s="336"/>
      <c r="J74" s="336"/>
    </row>
    <row r="75" spans="1:10" ht="14.4" customHeight="1" x14ac:dyDescent="0.25">
      <c r="A75" s="270"/>
      <c r="B75" s="739" t="s">
        <v>298</v>
      </c>
      <c r="C75" s="742" t="s">
        <v>272</v>
      </c>
      <c r="D75" s="337" t="s">
        <v>299</v>
      </c>
      <c r="E75" s="338">
        <v>15.5</v>
      </c>
      <c r="F75" s="739">
        <v>62</v>
      </c>
      <c r="G75" s="338">
        <f>E75/31</f>
        <v>0.5</v>
      </c>
      <c r="H75" s="739">
        <v>2</v>
      </c>
      <c r="I75" s="338"/>
      <c r="J75" s="338"/>
    </row>
    <row r="76" spans="1:10" ht="14.4" customHeight="1" x14ac:dyDescent="0.25">
      <c r="A76" s="270"/>
      <c r="B76" s="740"/>
      <c r="C76" s="743"/>
      <c r="D76" s="337" t="s">
        <v>300</v>
      </c>
      <c r="E76" s="338">
        <v>15.5</v>
      </c>
      <c r="F76" s="740"/>
      <c r="G76" s="338">
        <f t="shared" ref="G76:G88" si="10">E76/31</f>
        <v>0.5</v>
      </c>
      <c r="H76" s="740"/>
      <c r="I76" s="338"/>
      <c r="J76" s="338"/>
    </row>
    <row r="77" spans="1:10" ht="14.4" customHeight="1" x14ac:dyDescent="0.25">
      <c r="A77" s="270"/>
      <c r="B77" s="740"/>
      <c r="C77" s="743"/>
      <c r="D77" s="337" t="s">
        <v>301</v>
      </c>
      <c r="E77" s="338">
        <v>15.5</v>
      </c>
      <c r="F77" s="740"/>
      <c r="G77" s="338">
        <f t="shared" si="10"/>
        <v>0.5</v>
      </c>
      <c r="H77" s="740"/>
      <c r="I77" s="338"/>
      <c r="J77" s="338"/>
    </row>
    <row r="78" spans="1:10" ht="14.4" customHeight="1" x14ac:dyDescent="0.25">
      <c r="A78" s="270"/>
      <c r="B78" s="740"/>
      <c r="C78" s="744"/>
      <c r="D78" s="337" t="s">
        <v>302</v>
      </c>
      <c r="E78" s="338">
        <v>15.5</v>
      </c>
      <c r="F78" s="741"/>
      <c r="G78" s="338">
        <f t="shared" si="10"/>
        <v>0.5</v>
      </c>
      <c r="H78" s="741"/>
      <c r="I78" s="338"/>
      <c r="J78" s="338"/>
    </row>
    <row r="79" spans="1:10" ht="14.4" customHeight="1" x14ac:dyDescent="0.25">
      <c r="A79" s="270"/>
      <c r="B79" s="740"/>
      <c r="C79" s="742" t="s">
        <v>281</v>
      </c>
      <c r="D79" s="337" t="s">
        <v>303</v>
      </c>
      <c r="E79" s="338">
        <v>124</v>
      </c>
      <c r="F79" s="739">
        <v>155</v>
      </c>
      <c r="G79" s="338">
        <f t="shared" si="10"/>
        <v>4</v>
      </c>
      <c r="H79" s="739">
        <v>5</v>
      </c>
      <c r="I79" s="338"/>
      <c r="J79" s="338"/>
    </row>
    <row r="80" spans="1:10" ht="14.4" customHeight="1" x14ac:dyDescent="0.25">
      <c r="A80" s="270"/>
      <c r="B80" s="740"/>
      <c r="C80" s="743"/>
      <c r="D80" s="337" t="s">
        <v>304</v>
      </c>
      <c r="E80" s="338">
        <v>15.5</v>
      </c>
      <c r="F80" s="740"/>
      <c r="G80" s="338">
        <f t="shared" si="10"/>
        <v>0.5</v>
      </c>
      <c r="H80" s="740"/>
      <c r="I80" s="338"/>
      <c r="J80" s="338"/>
    </row>
    <row r="81" spans="1:11" ht="14.4" customHeight="1" x14ac:dyDescent="0.25">
      <c r="A81" s="270"/>
      <c r="B81" s="740"/>
      <c r="C81" s="744"/>
      <c r="D81" s="337" t="s">
        <v>305</v>
      </c>
      <c r="E81" s="338">
        <v>15.5</v>
      </c>
      <c r="F81" s="741"/>
      <c r="G81" s="338">
        <f t="shared" si="10"/>
        <v>0.5</v>
      </c>
      <c r="H81" s="741"/>
      <c r="I81" s="338"/>
      <c r="J81" s="338"/>
    </row>
    <row r="82" spans="1:11" ht="14.4" customHeight="1" x14ac:dyDescent="0.25">
      <c r="A82" s="270"/>
      <c r="B82" s="740"/>
      <c r="C82" s="742" t="s">
        <v>288</v>
      </c>
      <c r="D82" s="337" t="s">
        <v>306</v>
      </c>
      <c r="E82" s="338">
        <v>46.5</v>
      </c>
      <c r="F82" s="739">
        <v>728.5</v>
      </c>
      <c r="G82" s="338">
        <f t="shared" si="10"/>
        <v>1.5</v>
      </c>
      <c r="H82" s="739">
        <v>23.5</v>
      </c>
      <c r="I82" s="338"/>
      <c r="J82" s="338"/>
    </row>
    <row r="83" spans="1:11" ht="14.4" customHeight="1" x14ac:dyDescent="0.25">
      <c r="A83" s="270"/>
      <c r="B83" s="740"/>
      <c r="C83" s="743"/>
      <c r="D83" s="337" t="s">
        <v>307</v>
      </c>
      <c r="E83" s="338">
        <v>108.5</v>
      </c>
      <c r="F83" s="740"/>
      <c r="G83" s="338">
        <f t="shared" si="10"/>
        <v>3.5</v>
      </c>
      <c r="H83" s="740"/>
      <c r="I83" s="338"/>
      <c r="J83" s="338"/>
    </row>
    <row r="84" spans="1:11" ht="14.4" customHeight="1" x14ac:dyDescent="0.25">
      <c r="A84" s="270"/>
      <c r="B84" s="740"/>
      <c r="C84" s="743"/>
      <c r="D84" s="337" t="s">
        <v>308</v>
      </c>
      <c r="E84" s="338">
        <v>155</v>
      </c>
      <c r="F84" s="740"/>
      <c r="G84" s="338">
        <f t="shared" si="10"/>
        <v>5</v>
      </c>
      <c r="H84" s="740"/>
      <c r="I84" s="338"/>
      <c r="J84" s="338"/>
    </row>
    <row r="85" spans="1:11" ht="14.4" customHeight="1" x14ac:dyDescent="0.25">
      <c r="A85" s="270"/>
      <c r="B85" s="740"/>
      <c r="C85" s="743"/>
      <c r="D85" s="337" t="s">
        <v>309</v>
      </c>
      <c r="E85" s="338">
        <v>139.5</v>
      </c>
      <c r="F85" s="740"/>
      <c r="G85" s="338">
        <f t="shared" si="10"/>
        <v>4.5</v>
      </c>
      <c r="H85" s="740"/>
      <c r="I85" s="338"/>
      <c r="J85" s="338"/>
    </row>
    <row r="86" spans="1:11" ht="14.4" customHeight="1" x14ac:dyDescent="0.25">
      <c r="A86" s="270"/>
      <c r="B86" s="740"/>
      <c r="C86" s="743"/>
      <c r="D86" s="337" t="s">
        <v>310</v>
      </c>
      <c r="E86" s="338">
        <v>77.5</v>
      </c>
      <c r="F86" s="740"/>
      <c r="G86" s="338">
        <f t="shared" si="10"/>
        <v>2.5</v>
      </c>
      <c r="H86" s="740"/>
      <c r="I86" s="338"/>
      <c r="J86" s="338"/>
    </row>
    <row r="87" spans="1:11" ht="14.4" customHeight="1" x14ac:dyDescent="0.25">
      <c r="A87" s="270"/>
      <c r="B87" s="740"/>
      <c r="C87" s="743"/>
      <c r="D87" s="337" t="s">
        <v>311</v>
      </c>
      <c r="E87" s="338">
        <v>93</v>
      </c>
      <c r="F87" s="740"/>
      <c r="G87" s="338">
        <f t="shared" si="10"/>
        <v>3</v>
      </c>
      <c r="H87" s="740"/>
      <c r="I87" s="338"/>
      <c r="J87" s="338"/>
    </row>
    <row r="88" spans="1:11" ht="14.4" customHeight="1" x14ac:dyDescent="0.25">
      <c r="A88" s="270"/>
      <c r="B88" s="740"/>
      <c r="C88" s="744"/>
      <c r="D88" s="337" t="s">
        <v>312</v>
      </c>
      <c r="E88" s="338">
        <v>108.5</v>
      </c>
      <c r="F88" s="741"/>
      <c r="G88" s="338">
        <f t="shared" si="10"/>
        <v>3.5</v>
      </c>
      <c r="H88" s="741"/>
      <c r="I88" s="338"/>
      <c r="J88" s="338"/>
    </row>
    <row r="89" spans="1:11" ht="14.4" customHeight="1" x14ac:dyDescent="0.25">
      <c r="A89" s="270"/>
      <c r="B89" s="741"/>
      <c r="C89" s="339" t="s">
        <v>14</v>
      </c>
      <c r="D89" s="340"/>
      <c r="E89" s="341">
        <f>SUM(E75:E88)</f>
        <v>945.5</v>
      </c>
      <c r="F89" s="341">
        <f t="shared" ref="F89:J89" si="11">SUM(F75:F88)</f>
        <v>945.5</v>
      </c>
      <c r="G89" s="341">
        <f t="shared" si="11"/>
        <v>30.5</v>
      </c>
      <c r="H89" s="341">
        <f t="shared" si="11"/>
        <v>30.5</v>
      </c>
      <c r="I89" s="341">
        <f t="shared" si="11"/>
        <v>0</v>
      </c>
      <c r="J89" s="341">
        <f t="shared" si="11"/>
        <v>0</v>
      </c>
    </row>
    <row r="90" spans="1:11" ht="14.4" customHeight="1" x14ac:dyDescent="0.25">
      <c r="A90" s="52"/>
      <c r="B90" s="342"/>
      <c r="C90" s="343"/>
      <c r="D90" s="344"/>
      <c r="E90" s="58"/>
      <c r="F90" s="58"/>
      <c r="G90" s="58"/>
      <c r="H90" s="58"/>
      <c r="I90" s="58"/>
      <c r="J90" s="58"/>
      <c r="K90" s="345"/>
    </row>
    <row r="91" spans="1:11" ht="14.4" customHeight="1" x14ac:dyDescent="0.25">
      <c r="A91" s="52"/>
      <c r="B91" s="342"/>
      <c r="C91" s="343"/>
      <c r="D91" s="344"/>
      <c r="E91" s="58"/>
      <c r="F91" s="58"/>
      <c r="G91" s="58"/>
      <c r="H91" s="58"/>
      <c r="I91" s="58"/>
      <c r="J91" s="58"/>
      <c r="K91" s="345"/>
    </row>
    <row r="92" spans="1:11" ht="14.4" customHeight="1" x14ac:dyDescent="0.25">
      <c r="A92" s="52"/>
      <c r="B92" s="342"/>
      <c r="C92" s="343"/>
      <c r="D92" s="344"/>
      <c r="E92" s="58"/>
      <c r="F92" s="58"/>
      <c r="G92" s="58"/>
      <c r="H92" s="58"/>
      <c r="I92" s="58"/>
      <c r="J92" s="58"/>
      <c r="K92" s="345"/>
    </row>
    <row r="93" spans="1:11" ht="14.4" customHeight="1" x14ac:dyDescent="0.25">
      <c r="A93" s="52"/>
      <c r="B93" s="342"/>
      <c r="C93" s="343"/>
      <c r="D93" s="344"/>
      <c r="E93" s="58"/>
      <c r="F93" s="58"/>
      <c r="G93" s="58"/>
      <c r="H93" s="58"/>
      <c r="I93" s="58"/>
      <c r="J93" s="58"/>
      <c r="K93" s="345"/>
    </row>
    <row r="94" spans="1:11" ht="14.4" customHeight="1" x14ac:dyDescent="0.25">
      <c r="A94" s="52"/>
      <c r="B94" s="342"/>
      <c r="C94" s="343"/>
      <c r="D94" s="344"/>
      <c r="E94" s="58"/>
      <c r="F94" s="58"/>
      <c r="G94" s="58"/>
      <c r="H94" s="58"/>
      <c r="I94" s="58"/>
      <c r="J94" s="58"/>
      <c r="K94" s="345"/>
    </row>
    <row r="95" spans="1:11" ht="14.4" customHeight="1" x14ac:dyDescent="0.25">
      <c r="A95" s="52"/>
      <c r="B95" s="342"/>
      <c r="C95" s="343"/>
      <c r="D95" s="344"/>
      <c r="E95" s="58"/>
      <c r="F95" s="58"/>
      <c r="G95" s="58"/>
      <c r="H95" s="58"/>
      <c r="I95" s="58"/>
      <c r="J95" s="58"/>
      <c r="K95" s="345"/>
    </row>
    <row r="96" spans="1:11" ht="14.4" customHeight="1" x14ac:dyDescent="0.25">
      <c r="A96" s="52"/>
      <c r="B96" s="342"/>
      <c r="C96" s="343"/>
      <c r="D96" s="344"/>
      <c r="E96" s="58"/>
      <c r="F96" s="58"/>
      <c r="G96" s="58"/>
      <c r="H96" s="58"/>
      <c r="I96" s="58"/>
      <c r="J96" s="58"/>
      <c r="K96" s="345"/>
    </row>
    <row r="98" spans="1:11" ht="27" thickBot="1" x14ac:dyDescent="0.3">
      <c r="B98" s="346" t="s">
        <v>148</v>
      </c>
      <c r="C98" s="165" t="s">
        <v>2</v>
      </c>
      <c r="D98" s="165"/>
      <c r="E98" s="166" t="s">
        <v>3</v>
      </c>
      <c r="F98" s="166"/>
      <c r="G98" s="166" t="s">
        <v>4</v>
      </c>
      <c r="H98" s="166"/>
      <c r="I98" s="167" t="s">
        <v>5</v>
      </c>
      <c r="J98" s="168" t="s">
        <v>6</v>
      </c>
    </row>
    <row r="99" spans="1:11" x14ac:dyDescent="0.25">
      <c r="A99" s="689" t="s">
        <v>60</v>
      </c>
      <c r="B99" s="745" t="s">
        <v>149</v>
      </c>
      <c r="C99" s="204"/>
      <c r="D99" s="204"/>
      <c r="E99" s="205"/>
      <c r="F99" s="205"/>
      <c r="G99" s="205"/>
      <c r="H99" s="205"/>
      <c r="I99" s="205"/>
      <c r="J99" s="206"/>
      <c r="K99" s="748" t="s">
        <v>150</v>
      </c>
    </row>
    <row r="100" spans="1:11" x14ac:dyDescent="0.25">
      <c r="A100" s="690"/>
      <c r="B100" s="746"/>
      <c r="C100" s="101"/>
      <c r="D100" s="101"/>
      <c r="E100" s="207"/>
      <c r="F100" s="207"/>
      <c r="G100" s="207"/>
      <c r="H100" s="207"/>
      <c r="I100" s="207"/>
      <c r="J100" s="208"/>
      <c r="K100" s="748"/>
    </row>
    <row r="101" spans="1:11" x14ac:dyDescent="0.25">
      <c r="A101" s="690"/>
      <c r="B101" s="746"/>
      <c r="C101" s="101"/>
      <c r="D101" s="101"/>
      <c r="E101" s="207"/>
      <c r="F101" s="207"/>
      <c r="G101" s="207"/>
      <c r="H101" s="207"/>
      <c r="I101" s="207"/>
      <c r="J101" s="208"/>
      <c r="K101" s="748"/>
    </row>
    <row r="102" spans="1:11" ht="13.8" thickBot="1" x14ac:dyDescent="0.3">
      <c r="A102" s="691"/>
      <c r="B102" s="747"/>
      <c r="C102" s="209"/>
      <c r="D102" s="209"/>
      <c r="E102" s="210"/>
      <c r="F102" s="210"/>
      <c r="G102" s="210"/>
      <c r="H102" s="210"/>
      <c r="I102" s="210"/>
      <c r="J102" s="211"/>
      <c r="K102" s="748"/>
    </row>
    <row r="103" spans="1:11" ht="14.4" customHeight="1" x14ac:dyDescent="0.25">
      <c r="A103" s="749" t="s">
        <v>15</v>
      </c>
      <c r="B103" s="745" t="s">
        <v>151</v>
      </c>
      <c r="C103" s="204"/>
      <c r="D103" s="204"/>
      <c r="E103" s="205"/>
      <c r="F103" s="205"/>
      <c r="G103" s="205"/>
      <c r="H103" s="205"/>
      <c r="I103" s="205"/>
      <c r="J103" s="206"/>
      <c r="K103" s="748"/>
    </row>
    <row r="104" spans="1:11" x14ac:dyDescent="0.25">
      <c r="A104" s="750"/>
      <c r="B104" s="746"/>
      <c r="C104" s="101"/>
      <c r="D104" s="101"/>
      <c r="E104" s="207"/>
      <c r="F104" s="207"/>
      <c r="G104" s="207"/>
      <c r="H104" s="207"/>
      <c r="I104" s="207"/>
      <c r="J104" s="208"/>
      <c r="K104" s="748"/>
    </row>
    <row r="105" spans="1:11" x14ac:dyDescent="0.25">
      <c r="A105" s="750"/>
      <c r="B105" s="746"/>
      <c r="C105" s="101"/>
      <c r="D105" s="101"/>
      <c r="E105" s="207"/>
      <c r="F105" s="207"/>
      <c r="G105" s="207"/>
      <c r="H105" s="207"/>
      <c r="I105" s="207"/>
      <c r="J105" s="208"/>
      <c r="K105" s="748"/>
    </row>
    <row r="106" spans="1:11" x14ac:dyDescent="0.25">
      <c r="A106" s="750"/>
      <c r="B106" s="746"/>
      <c r="C106" s="101"/>
      <c r="D106" s="101"/>
      <c r="E106" s="207"/>
      <c r="F106" s="207"/>
      <c r="G106" s="207"/>
      <c r="H106" s="207"/>
      <c r="I106" s="207"/>
      <c r="J106" s="208"/>
      <c r="K106" s="748"/>
    </row>
    <row r="107" spans="1:11" x14ac:dyDescent="0.25">
      <c r="A107" s="750"/>
      <c r="B107" s="746"/>
      <c r="C107" s="101"/>
      <c r="D107" s="101"/>
      <c r="E107" s="207"/>
      <c r="F107" s="207"/>
      <c r="G107" s="207"/>
      <c r="H107" s="207"/>
      <c r="I107" s="207"/>
      <c r="J107" s="208"/>
      <c r="K107" s="748"/>
    </row>
    <row r="108" spans="1:11" x14ac:dyDescent="0.25">
      <c r="A108" s="750"/>
      <c r="B108" s="746"/>
      <c r="C108" s="101"/>
      <c r="D108" s="101"/>
      <c r="E108" s="207"/>
      <c r="F108" s="207"/>
      <c r="G108" s="207"/>
      <c r="H108" s="207"/>
      <c r="I108" s="207"/>
      <c r="J108" s="208"/>
      <c r="K108" s="748"/>
    </row>
    <row r="109" spans="1:11" x14ac:dyDescent="0.25">
      <c r="A109" s="750"/>
      <c r="B109" s="746"/>
      <c r="C109" s="174"/>
      <c r="D109" s="174"/>
      <c r="E109" s="175"/>
      <c r="F109" s="175"/>
      <c r="G109" s="175"/>
      <c r="H109" s="175"/>
      <c r="I109" s="175"/>
      <c r="J109" s="212"/>
      <c r="K109" s="748"/>
    </row>
    <row r="110" spans="1:11" x14ac:dyDescent="0.25">
      <c r="A110" s="750"/>
      <c r="B110" s="746"/>
      <c r="C110" s="33" t="s">
        <v>14</v>
      </c>
      <c r="D110" s="33"/>
      <c r="E110" s="177">
        <f>SUM(E99:E109)</f>
        <v>0</v>
      </c>
      <c r="F110" s="177"/>
      <c r="G110" s="177">
        <f t="shared" ref="G110:J110" si="12">SUM(G99:G109)</f>
        <v>0</v>
      </c>
      <c r="H110" s="177"/>
      <c r="I110" s="177">
        <f t="shared" si="12"/>
        <v>0</v>
      </c>
      <c r="J110" s="178">
        <f t="shared" si="12"/>
        <v>0</v>
      </c>
    </row>
    <row r="111" spans="1:11" ht="13.8" thickBot="1" x14ac:dyDescent="0.3">
      <c r="A111" s="750"/>
      <c r="B111" s="752"/>
      <c r="C111" s="213" t="s">
        <v>59</v>
      </c>
      <c r="D111" s="213"/>
      <c r="E111" s="214">
        <v>160</v>
      </c>
      <c r="F111" s="214"/>
      <c r="G111" s="215"/>
      <c r="H111" s="215"/>
      <c r="I111" s="215"/>
      <c r="J111" s="216">
        <v>160</v>
      </c>
    </row>
    <row r="112" spans="1:11" x14ac:dyDescent="0.25">
      <c r="A112" s="750"/>
      <c r="B112" s="753" t="s">
        <v>152</v>
      </c>
      <c r="C112" s="217"/>
      <c r="D112" s="217"/>
      <c r="E112" s="347"/>
      <c r="F112" s="347"/>
      <c r="G112" s="347"/>
      <c r="H112" s="347"/>
      <c r="I112" s="347"/>
      <c r="J112" s="348"/>
    </row>
    <row r="113" spans="1:10" x14ac:dyDescent="0.25">
      <c r="A113" s="750"/>
      <c r="B113" s="754"/>
      <c r="C113" s="221"/>
      <c r="D113" s="221"/>
      <c r="E113" s="349"/>
      <c r="F113" s="349"/>
      <c r="G113" s="349"/>
      <c r="H113" s="349"/>
      <c r="I113" s="349"/>
      <c r="J113" s="350"/>
    </row>
    <row r="114" spans="1:10" x14ac:dyDescent="0.25">
      <c r="A114" s="750"/>
      <c r="B114" s="754"/>
      <c r="C114" s="221"/>
      <c r="D114" s="221"/>
      <c r="E114" s="349"/>
      <c r="F114" s="349"/>
      <c r="G114" s="349"/>
      <c r="H114" s="349"/>
      <c r="I114" s="349"/>
      <c r="J114" s="350"/>
    </row>
    <row r="115" spans="1:10" x14ac:dyDescent="0.25">
      <c r="A115" s="750"/>
      <c r="B115" s="754"/>
      <c r="C115" s="221"/>
      <c r="D115" s="221"/>
      <c r="E115" s="349"/>
      <c r="F115" s="349"/>
      <c r="G115" s="349"/>
      <c r="H115" s="349"/>
      <c r="I115" s="349"/>
      <c r="J115" s="350"/>
    </row>
    <row r="116" spans="1:10" x14ac:dyDescent="0.25">
      <c r="A116" s="750"/>
      <c r="B116" s="754"/>
      <c r="C116" s="223"/>
      <c r="D116" s="223"/>
      <c r="E116" s="349"/>
      <c r="F116" s="349"/>
      <c r="G116" s="349"/>
      <c r="H116" s="349"/>
      <c r="I116" s="349"/>
      <c r="J116" s="350"/>
    </row>
    <row r="117" spans="1:10" x14ac:dyDescent="0.25">
      <c r="A117" s="750"/>
      <c r="B117" s="754"/>
      <c r="C117" s="223"/>
      <c r="D117" s="223"/>
      <c r="E117" s="349"/>
      <c r="F117" s="349"/>
      <c r="G117" s="349"/>
      <c r="H117" s="349"/>
      <c r="I117" s="349"/>
      <c r="J117" s="350"/>
    </row>
    <row r="118" spans="1:10" x14ac:dyDescent="0.25">
      <c r="A118" s="750"/>
      <c r="B118" s="754"/>
      <c r="C118" s="223"/>
      <c r="D118" s="223"/>
      <c r="E118" s="349"/>
      <c r="F118" s="349"/>
      <c r="G118" s="349"/>
      <c r="H118" s="349"/>
      <c r="I118" s="349"/>
      <c r="J118" s="350"/>
    </row>
    <row r="119" spans="1:10" x14ac:dyDescent="0.25">
      <c r="A119" s="750"/>
      <c r="B119" s="754"/>
      <c r="C119" s="223"/>
      <c r="D119" s="223"/>
      <c r="E119" s="349"/>
      <c r="F119" s="349"/>
      <c r="G119" s="349"/>
      <c r="H119" s="349"/>
      <c r="I119" s="349"/>
      <c r="J119" s="350"/>
    </row>
    <row r="120" spans="1:10" x14ac:dyDescent="0.25">
      <c r="A120" s="750"/>
      <c r="B120" s="754"/>
      <c r="C120" s="174"/>
      <c r="D120" s="174"/>
      <c r="E120" s="175"/>
      <c r="F120" s="175"/>
      <c r="G120" s="175"/>
      <c r="H120" s="175"/>
      <c r="I120" s="175"/>
      <c r="J120" s="32"/>
    </row>
    <row r="121" spans="1:10" x14ac:dyDescent="0.25">
      <c r="A121" s="750"/>
      <c r="B121" s="754"/>
      <c r="C121" s="33" t="s">
        <v>14</v>
      </c>
      <c r="D121" s="33"/>
      <c r="E121" s="169">
        <f>SUM(E111:E120)</f>
        <v>160</v>
      </c>
      <c r="F121" s="169"/>
      <c r="G121" s="169">
        <f t="shared" ref="G121:J121" si="13">SUM(G111:G120)</f>
        <v>0</v>
      </c>
      <c r="H121" s="169"/>
      <c r="I121" s="169">
        <f t="shared" si="13"/>
        <v>0</v>
      </c>
      <c r="J121" s="277">
        <f t="shared" si="13"/>
        <v>160</v>
      </c>
    </row>
    <row r="122" spans="1:10" ht="13.8" thickBot="1" x14ac:dyDescent="0.3">
      <c r="A122" s="751"/>
      <c r="B122" s="755"/>
      <c r="C122" s="225" t="s">
        <v>24</v>
      </c>
      <c r="D122" s="225"/>
      <c r="E122" s="351">
        <v>75</v>
      </c>
      <c r="F122" s="351"/>
      <c r="G122" s="351">
        <v>2.5</v>
      </c>
      <c r="H122" s="351"/>
      <c r="I122" s="351"/>
      <c r="J122" s="352"/>
    </row>
    <row r="123" spans="1:10" x14ac:dyDescent="0.25">
      <c r="B123" s="353" t="s">
        <v>313</v>
      </c>
    </row>
  </sheetData>
  <mergeCells count="62">
    <mergeCell ref="A99:A102"/>
    <mergeCell ref="B99:B102"/>
    <mergeCell ref="K99:K109"/>
    <mergeCell ref="A103:A122"/>
    <mergeCell ref="B103:B111"/>
    <mergeCell ref="B112:B122"/>
    <mergeCell ref="B75:B89"/>
    <mergeCell ref="C75:C78"/>
    <mergeCell ref="F75:F78"/>
    <mergeCell ref="H75:H78"/>
    <mergeCell ref="C79:C81"/>
    <mergeCell ref="F79:F81"/>
    <mergeCell ref="H79:H81"/>
    <mergeCell ref="C82:C88"/>
    <mergeCell ref="F82:F88"/>
    <mergeCell ref="H82:H88"/>
    <mergeCell ref="B49:B74"/>
    <mergeCell ref="C49:C57"/>
    <mergeCell ref="F49:F57"/>
    <mergeCell ref="H49:H57"/>
    <mergeCell ref="C58:C63"/>
    <mergeCell ref="F58:F63"/>
    <mergeCell ref="H58:H63"/>
    <mergeCell ref="C64:C72"/>
    <mergeCell ref="F64:F72"/>
    <mergeCell ref="H64:H72"/>
    <mergeCell ref="F39:F40"/>
    <mergeCell ref="H39:H40"/>
    <mergeCell ref="C41:C45"/>
    <mergeCell ref="F41:F45"/>
    <mergeCell ref="H41:H45"/>
    <mergeCell ref="A24:A74"/>
    <mergeCell ref="B24:B35"/>
    <mergeCell ref="C25:C26"/>
    <mergeCell ref="F25:F26"/>
    <mergeCell ref="H25:H26"/>
    <mergeCell ref="C27:C30"/>
    <mergeCell ref="F27:F30"/>
    <mergeCell ref="H27:H30"/>
    <mergeCell ref="C31:C32"/>
    <mergeCell ref="F31:F32"/>
    <mergeCell ref="H31:H32"/>
    <mergeCell ref="B36:B48"/>
    <mergeCell ref="C37:C38"/>
    <mergeCell ref="F37:F38"/>
    <mergeCell ref="H37:H38"/>
    <mergeCell ref="C39:C40"/>
    <mergeCell ref="A3:A23"/>
    <mergeCell ref="B3:B14"/>
    <mergeCell ref="C3:C7"/>
    <mergeCell ref="F3:F7"/>
    <mergeCell ref="H3:H7"/>
    <mergeCell ref="C8:C11"/>
    <mergeCell ref="F8:F11"/>
    <mergeCell ref="H8:H11"/>
    <mergeCell ref="C12:C13"/>
    <mergeCell ref="F12:F13"/>
    <mergeCell ref="H12:H13"/>
    <mergeCell ref="B15:B23"/>
    <mergeCell ref="C16:C19"/>
    <mergeCell ref="F16:F19"/>
    <mergeCell ref="H16:H1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3399"/>
  </sheetPr>
  <dimension ref="A1:H50"/>
  <sheetViews>
    <sheetView topLeftCell="A16" workbookViewId="0">
      <selection activeCell="O32" sqref="O32"/>
    </sheetView>
  </sheetViews>
  <sheetFormatPr defaultRowHeight="13.8" x14ac:dyDescent="0.25"/>
  <cols>
    <col min="1" max="1" width="12.77734375" style="162" customWidth="1"/>
    <col min="2" max="2" width="5.21875" style="162" customWidth="1"/>
    <col min="3" max="3" width="46.77734375" style="163" customWidth="1"/>
    <col min="4" max="4" width="8.109375" style="162" bestFit="1" customWidth="1"/>
    <col min="5" max="5" width="7.6640625" style="162" bestFit="1" customWidth="1"/>
    <col min="6" max="6" width="7.21875" style="162" bestFit="1" customWidth="1"/>
    <col min="7" max="7" width="8.88671875" style="162" bestFit="1" customWidth="1"/>
    <col min="8" max="8" width="13.77734375" style="162" customWidth="1"/>
    <col min="9" max="16384" width="8.88671875" style="162"/>
  </cols>
  <sheetData>
    <row r="1" spans="1:8" x14ac:dyDescent="0.25">
      <c r="C1" s="163" t="s">
        <v>314</v>
      </c>
    </row>
    <row r="2" spans="1:8" ht="27" thickBot="1" x14ac:dyDescent="0.3">
      <c r="B2" s="164" t="s">
        <v>1</v>
      </c>
      <c r="C2" s="165" t="s">
        <v>2</v>
      </c>
      <c r="D2" s="166" t="s">
        <v>3</v>
      </c>
      <c r="E2" s="166" t="s">
        <v>4</v>
      </c>
      <c r="F2" s="166" t="s">
        <v>5</v>
      </c>
      <c r="G2" s="346" t="s">
        <v>6</v>
      </c>
    </row>
    <row r="3" spans="1:8" ht="13.8" customHeight="1" x14ac:dyDescent="0.25">
      <c r="A3" s="645" t="s">
        <v>315</v>
      </c>
      <c r="B3" s="648" t="s">
        <v>45</v>
      </c>
      <c r="C3" s="354" t="s">
        <v>9</v>
      </c>
      <c r="D3" s="423">
        <v>18</v>
      </c>
      <c r="E3" s="227">
        <f>D3/36</f>
        <v>0.5</v>
      </c>
      <c r="F3" s="227">
        <v>18</v>
      </c>
      <c r="G3" s="228"/>
    </row>
    <row r="4" spans="1:8" x14ac:dyDescent="0.25">
      <c r="A4" s="646"/>
      <c r="B4" s="649"/>
      <c r="C4" s="13" t="s">
        <v>316</v>
      </c>
      <c r="D4" s="424">
        <v>72</v>
      </c>
      <c r="E4" s="77">
        <f t="shared" ref="E4:E7" si="0">D4/36</f>
        <v>2</v>
      </c>
      <c r="F4" s="230">
        <v>72</v>
      </c>
      <c r="G4" s="231"/>
      <c r="H4" s="162" t="s">
        <v>333</v>
      </c>
    </row>
    <row r="5" spans="1:8" x14ac:dyDescent="0.25">
      <c r="A5" s="646"/>
      <c r="B5" s="649"/>
      <c r="C5" s="13" t="s">
        <v>317</v>
      </c>
      <c r="D5" s="424">
        <v>36</v>
      </c>
      <c r="E5" s="77">
        <f t="shared" si="0"/>
        <v>1</v>
      </c>
      <c r="F5" s="230"/>
      <c r="G5" s="231">
        <v>36</v>
      </c>
    </row>
    <row r="6" spans="1:8" x14ac:dyDescent="0.25">
      <c r="A6" s="646"/>
      <c r="B6" s="649"/>
      <c r="C6" s="13" t="s">
        <v>318</v>
      </c>
      <c r="D6" s="424">
        <v>36</v>
      </c>
      <c r="E6" s="77">
        <f t="shared" si="0"/>
        <v>1</v>
      </c>
      <c r="F6" s="230"/>
      <c r="G6" s="231"/>
      <c r="H6" s="162" t="s">
        <v>334</v>
      </c>
    </row>
    <row r="7" spans="1:8" x14ac:dyDescent="0.25">
      <c r="A7" s="646"/>
      <c r="B7" s="649"/>
      <c r="C7" s="13" t="s">
        <v>318</v>
      </c>
      <c r="D7" s="424">
        <v>90</v>
      </c>
      <c r="E7" s="77">
        <f t="shared" si="0"/>
        <v>2.5</v>
      </c>
      <c r="F7" s="230"/>
      <c r="G7" s="231">
        <v>126</v>
      </c>
      <c r="H7" s="162" t="s">
        <v>335</v>
      </c>
    </row>
    <row r="8" spans="1:8" ht="14.4" thickBot="1" x14ac:dyDescent="0.3">
      <c r="A8" s="646"/>
      <c r="B8" s="651"/>
      <c r="C8" s="19" t="s">
        <v>14</v>
      </c>
      <c r="D8" s="232">
        <f>SUM(D3:D7)</f>
        <v>252</v>
      </c>
      <c r="E8" s="232">
        <f>SUM(E3:E7)</f>
        <v>7</v>
      </c>
      <c r="F8" s="232">
        <f>SUM(F3:F7)</f>
        <v>90</v>
      </c>
      <c r="G8" s="234">
        <f>SUM(G3:G7)</f>
        <v>162</v>
      </c>
    </row>
    <row r="9" spans="1:8" x14ac:dyDescent="0.25">
      <c r="A9" s="646"/>
      <c r="B9" s="662" t="s">
        <v>138</v>
      </c>
      <c r="C9" s="23" t="s">
        <v>316</v>
      </c>
      <c r="D9" s="235">
        <v>54</v>
      </c>
      <c r="E9" s="235">
        <f>D9/36</f>
        <v>1.5</v>
      </c>
      <c r="F9" s="235">
        <v>54</v>
      </c>
      <c r="G9" s="69"/>
      <c r="H9" s="162" t="s">
        <v>333</v>
      </c>
    </row>
    <row r="10" spans="1:8" x14ac:dyDescent="0.25">
      <c r="A10" s="646"/>
      <c r="B10" s="678"/>
      <c r="C10" s="26" t="s">
        <v>317</v>
      </c>
      <c r="D10" s="359">
        <v>36</v>
      </c>
      <c r="E10" s="76">
        <f t="shared" ref="E10:E14" si="1">D10/36</f>
        <v>1</v>
      </c>
      <c r="F10" s="359"/>
      <c r="G10" s="73">
        <v>36</v>
      </c>
      <c r="H10" s="162" t="s">
        <v>336</v>
      </c>
    </row>
    <row r="11" spans="1:8" x14ac:dyDescent="0.25">
      <c r="A11" s="646"/>
      <c r="B11" s="678"/>
      <c r="C11" s="26" t="s">
        <v>319</v>
      </c>
      <c r="D11" s="359">
        <v>36</v>
      </c>
      <c r="E11" s="76">
        <f t="shared" si="1"/>
        <v>1</v>
      </c>
      <c r="F11" s="359"/>
      <c r="G11" s="73">
        <v>36</v>
      </c>
      <c r="H11" s="162" t="s">
        <v>336</v>
      </c>
    </row>
    <row r="12" spans="1:8" x14ac:dyDescent="0.25">
      <c r="A12" s="646"/>
      <c r="B12" s="678"/>
      <c r="C12" s="355" t="s">
        <v>320</v>
      </c>
      <c r="D12" s="359">
        <v>72</v>
      </c>
      <c r="E12" s="76">
        <f t="shared" si="1"/>
        <v>2</v>
      </c>
      <c r="F12" s="359">
        <v>72</v>
      </c>
      <c r="G12" s="73"/>
      <c r="H12" s="162" t="s">
        <v>336</v>
      </c>
    </row>
    <row r="13" spans="1:8" x14ac:dyDescent="0.25">
      <c r="A13" s="646"/>
      <c r="B13" s="678"/>
      <c r="C13" s="26" t="s">
        <v>318</v>
      </c>
      <c r="D13" s="359">
        <v>36</v>
      </c>
      <c r="E13" s="76">
        <v>1</v>
      </c>
      <c r="F13" s="359"/>
      <c r="G13" s="73"/>
      <c r="H13" s="162" t="s">
        <v>334</v>
      </c>
    </row>
    <row r="14" spans="1:8" ht="13.8" customHeight="1" x14ac:dyDescent="0.25">
      <c r="A14" s="646"/>
      <c r="B14" s="652"/>
      <c r="C14" s="26" t="s">
        <v>318</v>
      </c>
      <c r="D14" s="76">
        <v>90</v>
      </c>
      <c r="E14" s="76">
        <f t="shared" si="1"/>
        <v>2.5</v>
      </c>
      <c r="F14" s="76"/>
      <c r="G14" s="70">
        <v>126</v>
      </c>
      <c r="H14" s="162" t="s">
        <v>335</v>
      </c>
    </row>
    <row r="15" spans="1:8" ht="14.4" customHeight="1" thickBot="1" x14ac:dyDescent="0.3">
      <c r="A15" s="647"/>
      <c r="B15" s="653"/>
      <c r="C15" s="19" t="s">
        <v>14</v>
      </c>
      <c r="D15" s="48">
        <f>SUM(D9:D14)</f>
        <v>324</v>
      </c>
      <c r="E15" s="48">
        <f>SUM(E9:E14)</f>
        <v>9</v>
      </c>
      <c r="F15" s="48">
        <f>SUM(F9:F14)</f>
        <v>126</v>
      </c>
      <c r="G15" s="65">
        <f>SUM(G9:G14)</f>
        <v>198</v>
      </c>
    </row>
    <row r="16" spans="1:8" ht="14.4" customHeight="1" x14ac:dyDescent="0.25">
      <c r="A16" s="663" t="s">
        <v>15</v>
      </c>
      <c r="B16" s="664" t="s">
        <v>139</v>
      </c>
      <c r="C16" s="61" t="s">
        <v>321</v>
      </c>
      <c r="D16" s="170">
        <v>54</v>
      </c>
      <c r="E16" s="171">
        <f>D16/36</f>
        <v>1.5</v>
      </c>
      <c r="F16" s="171">
        <v>54</v>
      </c>
      <c r="G16" s="64"/>
      <c r="H16" s="162" t="s">
        <v>333</v>
      </c>
    </row>
    <row r="17" spans="1:8" ht="14.4" customHeight="1" x14ac:dyDescent="0.25">
      <c r="A17" s="756"/>
      <c r="B17" s="665"/>
      <c r="C17" s="44" t="s">
        <v>322</v>
      </c>
      <c r="D17" s="57">
        <v>144</v>
      </c>
      <c r="E17" s="57">
        <f t="shared" ref="E17:E21" si="2">D17/36</f>
        <v>4</v>
      </c>
      <c r="F17" s="57"/>
      <c r="G17" s="356">
        <v>144</v>
      </c>
    </row>
    <row r="18" spans="1:8" ht="14.4" customHeight="1" x14ac:dyDescent="0.25">
      <c r="A18" s="756"/>
      <c r="B18" s="665"/>
      <c r="C18" s="44" t="s">
        <v>323</v>
      </c>
      <c r="D18" s="57">
        <v>72</v>
      </c>
      <c r="E18" s="57">
        <f t="shared" si="2"/>
        <v>2</v>
      </c>
      <c r="F18" s="172"/>
      <c r="G18" s="356">
        <v>72</v>
      </c>
      <c r="H18" s="162" t="s">
        <v>337</v>
      </c>
    </row>
    <row r="19" spans="1:8" ht="14.4" customHeight="1" x14ac:dyDescent="0.25">
      <c r="A19" s="756"/>
      <c r="B19" s="665"/>
      <c r="C19" s="44" t="s">
        <v>324</v>
      </c>
      <c r="D19" s="57">
        <v>144</v>
      </c>
      <c r="E19" s="57">
        <f t="shared" si="2"/>
        <v>4</v>
      </c>
      <c r="F19" s="172"/>
      <c r="G19" s="356">
        <v>144</v>
      </c>
      <c r="H19" s="162" t="s">
        <v>338</v>
      </c>
    </row>
    <row r="20" spans="1:8" ht="15" customHeight="1" x14ac:dyDescent="0.25">
      <c r="A20" s="756"/>
      <c r="B20" s="665"/>
      <c r="C20" s="44" t="s">
        <v>325</v>
      </c>
      <c r="D20" s="57">
        <v>90</v>
      </c>
      <c r="E20" s="57">
        <f t="shared" si="2"/>
        <v>2.5</v>
      </c>
      <c r="F20" s="172"/>
      <c r="G20" s="356">
        <v>90</v>
      </c>
      <c r="H20" s="162" t="s">
        <v>339</v>
      </c>
    </row>
    <row r="21" spans="1:8" ht="14.4" customHeight="1" x14ac:dyDescent="0.25">
      <c r="A21" s="756"/>
      <c r="B21" s="665"/>
      <c r="C21" s="33" t="s">
        <v>14</v>
      </c>
      <c r="D21" s="169">
        <f>SUM(D16:D20)</f>
        <v>504</v>
      </c>
      <c r="E21" s="169">
        <f t="shared" si="2"/>
        <v>14</v>
      </c>
      <c r="F21" s="177">
        <f>SUM(F16:F20)</f>
        <v>54</v>
      </c>
      <c r="G21" s="178">
        <f>SUM(G16:G20)</f>
        <v>450</v>
      </c>
    </row>
    <row r="22" spans="1:8" ht="14.4" customHeight="1" thickBot="1" x14ac:dyDescent="0.3">
      <c r="A22" s="756"/>
      <c r="B22" s="669"/>
      <c r="C22" s="281" t="s">
        <v>59</v>
      </c>
      <c r="D22" s="420">
        <v>35</v>
      </c>
      <c r="E22" s="237"/>
      <c r="F22" s="498"/>
      <c r="G22" s="183">
        <v>35</v>
      </c>
    </row>
    <row r="23" spans="1:8" ht="14.4" customHeight="1" x14ac:dyDescent="0.25">
      <c r="A23" s="756"/>
      <c r="B23" s="655" t="s">
        <v>142</v>
      </c>
      <c r="C23" s="188" t="s">
        <v>321</v>
      </c>
      <c r="D23" s="421">
        <v>72</v>
      </c>
      <c r="E23" s="190">
        <f>D23/36</f>
        <v>2</v>
      </c>
      <c r="F23" s="190">
        <v>72</v>
      </c>
      <c r="G23" s="187"/>
      <c r="H23" s="162" t="s">
        <v>340</v>
      </c>
    </row>
    <row r="24" spans="1:8" ht="14.4" customHeight="1" x14ac:dyDescent="0.25">
      <c r="A24" s="756"/>
      <c r="B24" s="677"/>
      <c r="C24" s="188" t="s">
        <v>321</v>
      </c>
      <c r="D24" s="421">
        <v>72</v>
      </c>
      <c r="E24" s="190">
        <f>D24/36</f>
        <v>2</v>
      </c>
      <c r="F24" s="190">
        <v>72</v>
      </c>
      <c r="G24" s="335"/>
      <c r="H24" s="162" t="s">
        <v>341</v>
      </c>
    </row>
    <row r="25" spans="1:8" ht="14.4" customHeight="1" x14ac:dyDescent="0.25">
      <c r="A25" s="756"/>
      <c r="B25" s="656"/>
      <c r="C25" s="188" t="s">
        <v>322</v>
      </c>
      <c r="D25" s="421">
        <v>36</v>
      </c>
      <c r="E25" s="190">
        <f t="shared" ref="E25:E29" si="3">D25/36</f>
        <v>1</v>
      </c>
      <c r="F25" s="190"/>
      <c r="G25" s="283">
        <v>36</v>
      </c>
    </row>
    <row r="26" spans="1:8" ht="14.4" customHeight="1" x14ac:dyDescent="0.25">
      <c r="A26" s="756"/>
      <c r="B26" s="656"/>
      <c r="C26" s="188" t="s">
        <v>323</v>
      </c>
      <c r="D26" s="421">
        <v>72</v>
      </c>
      <c r="E26" s="190">
        <f t="shared" si="3"/>
        <v>2</v>
      </c>
      <c r="F26" s="190"/>
      <c r="G26" s="283">
        <v>72</v>
      </c>
      <c r="H26" s="162" t="s">
        <v>338</v>
      </c>
    </row>
    <row r="27" spans="1:8" ht="14.4" customHeight="1" x14ac:dyDescent="0.25">
      <c r="A27" s="756"/>
      <c r="B27" s="656"/>
      <c r="C27" s="188" t="s">
        <v>324</v>
      </c>
      <c r="D27" s="360">
        <v>72</v>
      </c>
      <c r="E27" s="190">
        <f t="shared" si="3"/>
        <v>2</v>
      </c>
      <c r="F27" s="190"/>
      <c r="G27" s="283">
        <v>72</v>
      </c>
      <c r="H27" s="162" t="s">
        <v>338</v>
      </c>
    </row>
    <row r="28" spans="1:8" ht="15" customHeight="1" x14ac:dyDescent="0.25">
      <c r="A28" s="756"/>
      <c r="B28" s="656"/>
      <c r="C28" s="188" t="s">
        <v>325</v>
      </c>
      <c r="D28" s="360">
        <v>54</v>
      </c>
      <c r="E28" s="190">
        <f t="shared" si="3"/>
        <v>1.5</v>
      </c>
      <c r="F28" s="190"/>
      <c r="G28" s="283">
        <v>54</v>
      </c>
      <c r="H28" s="162" t="s">
        <v>339</v>
      </c>
    </row>
    <row r="29" spans="1:8" ht="14.4" customHeight="1" x14ac:dyDescent="0.25">
      <c r="A29" s="756"/>
      <c r="B29" s="656"/>
      <c r="C29" s="357" t="s">
        <v>326</v>
      </c>
      <c r="D29" s="360">
        <v>126</v>
      </c>
      <c r="E29" s="190">
        <f t="shared" si="3"/>
        <v>3.5</v>
      </c>
      <c r="F29" s="190">
        <v>108</v>
      </c>
      <c r="G29" s="283">
        <v>18</v>
      </c>
      <c r="H29" s="162" t="s">
        <v>336</v>
      </c>
    </row>
    <row r="30" spans="1:8" ht="14.4" customHeight="1" x14ac:dyDescent="0.25">
      <c r="A30" s="756"/>
      <c r="B30" s="656"/>
      <c r="C30" s="33" t="s">
        <v>14</v>
      </c>
      <c r="D30" s="169">
        <f>SUM(D23:D29)</f>
        <v>504</v>
      </c>
      <c r="E30" s="177">
        <f>SUM(E23:E29)</f>
        <v>14</v>
      </c>
      <c r="F30" s="177">
        <f>SUM(F23:F29)</f>
        <v>252</v>
      </c>
      <c r="G30" s="178">
        <f>SUM(G23:G29)</f>
        <v>252</v>
      </c>
    </row>
    <row r="31" spans="1:8" ht="14.4" customHeight="1" thickBot="1" x14ac:dyDescent="0.3">
      <c r="A31" s="756"/>
      <c r="B31" s="657"/>
      <c r="C31" s="192" t="s">
        <v>59</v>
      </c>
      <c r="D31" s="193">
        <v>35</v>
      </c>
      <c r="E31" s="194"/>
      <c r="F31" s="195"/>
      <c r="G31" s="196">
        <v>35</v>
      </c>
    </row>
    <row r="32" spans="1:8" ht="14.4" customHeight="1" x14ac:dyDescent="0.25">
      <c r="A32" s="756"/>
      <c r="B32" s="679" t="s">
        <v>146</v>
      </c>
      <c r="C32" s="267" t="s">
        <v>327</v>
      </c>
      <c r="D32" s="199">
        <v>155</v>
      </c>
      <c r="E32" s="199">
        <f t="shared" ref="E32:E42" si="4">D32/31</f>
        <v>5</v>
      </c>
      <c r="F32" s="199">
        <v>155</v>
      </c>
      <c r="G32" s="200"/>
      <c r="H32" s="162" t="s">
        <v>339</v>
      </c>
    </row>
    <row r="33" spans="1:8" ht="14.4" customHeight="1" x14ac:dyDescent="0.25">
      <c r="A33" s="756"/>
      <c r="B33" s="679"/>
      <c r="C33" s="267" t="s">
        <v>328</v>
      </c>
      <c r="D33" s="199">
        <v>62</v>
      </c>
      <c r="E33" s="199">
        <f t="shared" si="4"/>
        <v>2</v>
      </c>
      <c r="F33" s="199">
        <v>62</v>
      </c>
      <c r="G33" s="200"/>
      <c r="H33" s="162" t="s">
        <v>341</v>
      </c>
    </row>
    <row r="34" spans="1:8" ht="14.4" customHeight="1" x14ac:dyDescent="0.25">
      <c r="A34" s="756"/>
      <c r="B34" s="679"/>
      <c r="C34" s="267" t="s">
        <v>328</v>
      </c>
      <c r="D34" s="199">
        <v>93</v>
      </c>
      <c r="E34" s="199">
        <f t="shared" si="4"/>
        <v>3</v>
      </c>
      <c r="F34" s="199">
        <v>93</v>
      </c>
      <c r="G34" s="200"/>
      <c r="H34" s="162" t="s">
        <v>340</v>
      </c>
    </row>
    <row r="35" spans="1:8" ht="14.4" customHeight="1" x14ac:dyDescent="0.25">
      <c r="A35" s="756"/>
      <c r="B35" s="679"/>
      <c r="C35" s="267" t="s">
        <v>329</v>
      </c>
      <c r="D35" s="199">
        <v>62</v>
      </c>
      <c r="E35" s="199">
        <f t="shared" si="4"/>
        <v>2</v>
      </c>
      <c r="F35" s="199">
        <v>62</v>
      </c>
      <c r="G35" s="200"/>
      <c r="H35" s="162" t="s">
        <v>333</v>
      </c>
    </row>
    <row r="36" spans="1:8" ht="14.4" customHeight="1" x14ac:dyDescent="0.25">
      <c r="A36" s="756"/>
      <c r="B36" s="679"/>
      <c r="C36" s="267" t="s">
        <v>330</v>
      </c>
      <c r="D36" s="199">
        <v>62</v>
      </c>
      <c r="E36" s="199">
        <f t="shared" si="4"/>
        <v>2</v>
      </c>
      <c r="F36" s="199">
        <v>31</v>
      </c>
      <c r="G36" s="200">
        <v>31</v>
      </c>
      <c r="H36" s="162" t="s">
        <v>333</v>
      </c>
    </row>
    <row r="37" spans="1:8" ht="14.4" customHeight="1" x14ac:dyDescent="0.25">
      <c r="A37" s="756"/>
      <c r="B37" s="679"/>
      <c r="C37" s="267" t="s">
        <v>322</v>
      </c>
      <c r="D37" s="199">
        <v>93</v>
      </c>
      <c r="E37" s="199">
        <f t="shared" si="4"/>
        <v>3</v>
      </c>
      <c r="F37" s="199"/>
      <c r="G37" s="200">
        <v>93</v>
      </c>
    </row>
    <row r="38" spans="1:8" ht="14.4" customHeight="1" x14ac:dyDescent="0.25">
      <c r="A38" s="756"/>
      <c r="B38" s="679"/>
      <c r="C38" s="358" t="s">
        <v>331</v>
      </c>
      <c r="D38" s="199">
        <v>62</v>
      </c>
      <c r="E38" s="199">
        <f t="shared" si="4"/>
        <v>2</v>
      </c>
      <c r="F38" s="199">
        <v>62</v>
      </c>
      <c r="G38" s="200"/>
    </row>
    <row r="39" spans="1:8" ht="15" customHeight="1" x14ac:dyDescent="0.25">
      <c r="A39" s="756"/>
      <c r="B39" s="679"/>
      <c r="C39" s="267" t="s">
        <v>323</v>
      </c>
      <c r="D39" s="199">
        <v>62</v>
      </c>
      <c r="E39" s="199">
        <f t="shared" si="4"/>
        <v>2</v>
      </c>
      <c r="F39" s="199"/>
      <c r="G39" s="200">
        <v>62</v>
      </c>
      <c r="H39" s="162" t="s">
        <v>338</v>
      </c>
    </row>
    <row r="40" spans="1:8" x14ac:dyDescent="0.25">
      <c r="A40" s="756"/>
      <c r="B40" s="679"/>
      <c r="C40" s="267" t="s">
        <v>324</v>
      </c>
      <c r="D40" s="199">
        <v>31</v>
      </c>
      <c r="E40" s="199">
        <f t="shared" si="4"/>
        <v>1</v>
      </c>
      <c r="F40" s="199"/>
      <c r="G40" s="200">
        <v>31</v>
      </c>
      <c r="H40" s="162" t="s">
        <v>338</v>
      </c>
    </row>
    <row r="41" spans="1:8" x14ac:dyDescent="0.25">
      <c r="A41" s="756"/>
      <c r="B41" s="679"/>
      <c r="C41" s="267" t="s">
        <v>326</v>
      </c>
      <c r="D41" s="199">
        <v>31</v>
      </c>
      <c r="E41" s="199">
        <f t="shared" si="4"/>
        <v>1</v>
      </c>
      <c r="F41" s="199">
        <v>31</v>
      </c>
      <c r="G41" s="200"/>
      <c r="H41" s="162" t="s">
        <v>336</v>
      </c>
    </row>
    <row r="42" spans="1:8" x14ac:dyDescent="0.25">
      <c r="A42" s="756"/>
      <c r="B42" s="679"/>
      <c r="C42" s="267" t="s">
        <v>332</v>
      </c>
      <c r="D42" s="199">
        <v>31</v>
      </c>
      <c r="E42" s="199">
        <f t="shared" si="4"/>
        <v>1</v>
      </c>
      <c r="F42" s="199">
        <v>31</v>
      </c>
      <c r="G42" s="200"/>
      <c r="H42" s="162" t="s">
        <v>333</v>
      </c>
    </row>
    <row r="43" spans="1:8" x14ac:dyDescent="0.25">
      <c r="A43" s="756"/>
      <c r="B43" s="679"/>
      <c r="C43" s="66" t="s">
        <v>14</v>
      </c>
      <c r="D43" s="201">
        <f>SUM(D32:D42)</f>
        <v>744</v>
      </c>
      <c r="E43" s="201">
        <f>SUM(E32:E42)</f>
        <v>24</v>
      </c>
      <c r="F43" s="201">
        <f>SUM(F32:F42)</f>
        <v>527</v>
      </c>
      <c r="G43" s="202">
        <f>SUM(G32:G42)</f>
        <v>217</v>
      </c>
    </row>
    <row r="45" spans="1:8" x14ac:dyDescent="0.25">
      <c r="C45" s="226"/>
    </row>
    <row r="46" spans="1:8" x14ac:dyDescent="0.25">
      <c r="C46" s="226" t="s">
        <v>342</v>
      </c>
    </row>
    <row r="47" spans="1:8" x14ac:dyDescent="0.25">
      <c r="C47" s="226" t="s">
        <v>343</v>
      </c>
      <c r="D47" s="162" t="s">
        <v>344</v>
      </c>
      <c r="E47" s="162" t="s">
        <v>345</v>
      </c>
      <c r="F47" s="162" t="s">
        <v>346</v>
      </c>
    </row>
    <row r="48" spans="1:8" x14ac:dyDescent="0.25">
      <c r="C48" s="226" t="s">
        <v>347</v>
      </c>
      <c r="D48" s="162" t="s">
        <v>344</v>
      </c>
      <c r="E48" s="162" t="s">
        <v>345</v>
      </c>
      <c r="F48" s="162" t="s">
        <v>348</v>
      </c>
    </row>
    <row r="49" spans="3:7" x14ac:dyDescent="0.25">
      <c r="C49" s="163" t="s">
        <v>349</v>
      </c>
      <c r="D49" s="162" t="s">
        <v>344</v>
      </c>
      <c r="E49" s="162" t="s">
        <v>345</v>
      </c>
      <c r="F49" s="162" t="s">
        <v>348</v>
      </c>
      <c r="G49" s="162" t="s">
        <v>350</v>
      </c>
    </row>
    <row r="50" spans="3:7" x14ac:dyDescent="0.25">
      <c r="C50" s="163" t="s">
        <v>351</v>
      </c>
      <c r="D50" s="162" t="s">
        <v>344</v>
      </c>
      <c r="E50" s="162" t="s">
        <v>345</v>
      </c>
    </row>
  </sheetData>
  <mergeCells count="7">
    <mergeCell ref="A3:A15"/>
    <mergeCell ref="B3:B8"/>
    <mergeCell ref="B9:B15"/>
    <mergeCell ref="A16:A43"/>
    <mergeCell ref="B16:B22"/>
    <mergeCell ref="B23:B31"/>
    <mergeCell ref="B32:B4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3399"/>
  </sheetPr>
  <dimension ref="A1:G19"/>
  <sheetViews>
    <sheetView workbookViewId="0">
      <selection activeCell="D26" sqref="D26"/>
    </sheetView>
  </sheetViews>
  <sheetFormatPr defaultRowHeight="13.2" x14ac:dyDescent="0.25"/>
  <cols>
    <col min="1" max="1" width="11.5546875" style="1" customWidth="1"/>
    <col min="2" max="2" width="8.88671875" style="1"/>
    <col min="3" max="3" width="34.6640625" style="2" bestFit="1" customWidth="1"/>
    <col min="4" max="4" width="8.5546875" style="2" bestFit="1" customWidth="1"/>
    <col min="5" max="5" width="8.33203125" style="2" customWidth="1"/>
    <col min="6" max="6" width="8.88671875" style="3"/>
    <col min="7" max="16384" width="8.88671875" style="1"/>
  </cols>
  <sheetData>
    <row r="1" spans="1:7" x14ac:dyDescent="0.25">
      <c r="C1" s="2" t="s">
        <v>26</v>
      </c>
    </row>
    <row r="2" spans="1:7" ht="26.4" customHeight="1" x14ac:dyDescent="0.25">
      <c r="A2" s="4"/>
      <c r="B2" s="5" t="s">
        <v>1</v>
      </c>
      <c r="C2" s="6" t="s">
        <v>2</v>
      </c>
      <c r="D2" s="6" t="s">
        <v>3</v>
      </c>
      <c r="E2" s="6" t="s">
        <v>4</v>
      </c>
      <c r="F2" s="7" t="s">
        <v>5</v>
      </c>
      <c r="G2" s="8" t="s">
        <v>6</v>
      </c>
    </row>
    <row r="3" spans="1:7" x14ac:dyDescent="0.25">
      <c r="A3" s="559" t="s">
        <v>7</v>
      </c>
      <c r="B3" s="575" t="s">
        <v>8</v>
      </c>
      <c r="C3" s="9" t="s">
        <v>9</v>
      </c>
      <c r="D3" s="10">
        <v>18</v>
      </c>
      <c r="E3" s="11">
        <f>D3/36</f>
        <v>0.5</v>
      </c>
      <c r="F3" s="10">
        <v>18</v>
      </c>
      <c r="G3" s="12"/>
    </row>
    <row r="4" spans="1:7" x14ac:dyDescent="0.25">
      <c r="A4" s="559"/>
      <c r="B4" s="576"/>
      <c r="C4" s="13" t="s">
        <v>10</v>
      </c>
      <c r="D4" s="14">
        <v>126</v>
      </c>
      <c r="E4" s="15">
        <f t="shared" ref="E4:E9" si="0">D4/36</f>
        <v>3.5</v>
      </c>
      <c r="F4" s="14">
        <v>126</v>
      </c>
      <c r="G4" s="16"/>
    </row>
    <row r="5" spans="1:7" x14ac:dyDescent="0.25">
      <c r="A5" s="559"/>
      <c r="B5" s="576"/>
      <c r="C5" s="13" t="s">
        <v>11</v>
      </c>
      <c r="D5" s="14">
        <v>324</v>
      </c>
      <c r="E5" s="15">
        <f t="shared" si="0"/>
        <v>9</v>
      </c>
      <c r="F5" s="14"/>
      <c r="G5" s="17">
        <v>324</v>
      </c>
    </row>
    <row r="6" spans="1:7" x14ac:dyDescent="0.25">
      <c r="A6" s="559"/>
      <c r="B6" s="576"/>
      <c r="C6" s="13" t="s">
        <v>12</v>
      </c>
      <c r="D6" s="14">
        <v>72</v>
      </c>
      <c r="E6" s="18">
        <v>2</v>
      </c>
      <c r="F6" s="14">
        <v>72</v>
      </c>
      <c r="G6" s="17"/>
    </row>
    <row r="7" spans="1:7" x14ac:dyDescent="0.25">
      <c r="A7" s="559"/>
      <c r="B7" s="576"/>
      <c r="C7" s="9" t="s">
        <v>13</v>
      </c>
      <c r="D7" s="10">
        <v>36</v>
      </c>
      <c r="E7" s="15">
        <f t="shared" si="0"/>
        <v>1</v>
      </c>
      <c r="F7" s="14">
        <v>18</v>
      </c>
      <c r="G7" s="17">
        <v>18</v>
      </c>
    </row>
    <row r="8" spans="1:7" ht="13.8" thickBot="1" x14ac:dyDescent="0.3">
      <c r="A8" s="560"/>
      <c r="B8" s="577"/>
      <c r="C8" s="66" t="s">
        <v>14</v>
      </c>
      <c r="D8" s="74">
        <v>576</v>
      </c>
      <c r="E8" s="67">
        <f t="shared" si="0"/>
        <v>16</v>
      </c>
      <c r="F8" s="74">
        <f>SUM(F3:F7)</f>
        <v>234</v>
      </c>
      <c r="G8" s="75">
        <f>SUM(G3:G7)</f>
        <v>342</v>
      </c>
    </row>
    <row r="9" spans="1:7" x14ac:dyDescent="0.25">
      <c r="A9" s="564" t="s">
        <v>15</v>
      </c>
      <c r="B9" s="578" t="s">
        <v>16</v>
      </c>
      <c r="C9" s="78" t="s">
        <v>358</v>
      </c>
      <c r="D9" s="76">
        <v>324</v>
      </c>
      <c r="E9" s="76">
        <f t="shared" si="0"/>
        <v>9</v>
      </c>
      <c r="F9" s="76">
        <v>324</v>
      </c>
      <c r="G9" s="76"/>
    </row>
    <row r="10" spans="1:7" x14ac:dyDescent="0.25">
      <c r="A10" s="565"/>
      <c r="B10" s="579"/>
      <c r="C10" s="29" t="s">
        <v>31</v>
      </c>
      <c r="D10" s="30">
        <v>576</v>
      </c>
      <c r="E10" s="30">
        <v>16</v>
      </c>
      <c r="F10" s="30"/>
      <c r="G10" s="32">
        <v>576</v>
      </c>
    </row>
    <row r="11" spans="1:7" x14ac:dyDescent="0.25">
      <c r="A11" s="565"/>
      <c r="B11" s="579"/>
      <c r="C11" s="33" t="s">
        <v>20</v>
      </c>
      <c r="D11" s="34">
        <f>SUM(D10:D10)</f>
        <v>576</v>
      </c>
      <c r="E11" s="34">
        <f>D11/36</f>
        <v>16</v>
      </c>
      <c r="F11" s="34">
        <f>SUM(F9:F10)</f>
        <v>324</v>
      </c>
      <c r="G11" s="34">
        <f>SUM(G9:G10)</f>
        <v>576</v>
      </c>
    </row>
    <row r="12" spans="1:7" ht="13.8" thickBot="1" x14ac:dyDescent="0.3">
      <c r="A12" s="565"/>
      <c r="B12" s="580"/>
      <c r="C12" s="36" t="s">
        <v>38</v>
      </c>
      <c r="D12" s="59">
        <v>140</v>
      </c>
      <c r="E12" s="60"/>
      <c r="F12" s="59"/>
      <c r="G12" s="39">
        <v>140</v>
      </c>
    </row>
    <row r="13" spans="1:7" x14ac:dyDescent="0.25">
      <c r="A13" s="565"/>
      <c r="B13" s="573" t="s">
        <v>22</v>
      </c>
      <c r="C13" s="44" t="s">
        <v>358</v>
      </c>
      <c r="D13" s="42">
        <v>248</v>
      </c>
      <c r="E13" s="88">
        <f>D13/31</f>
        <v>8</v>
      </c>
      <c r="F13" s="42">
        <v>248</v>
      </c>
      <c r="G13" s="71"/>
    </row>
    <row r="14" spans="1:7" x14ac:dyDescent="0.25">
      <c r="A14" s="565"/>
      <c r="B14" s="574"/>
      <c r="C14" s="29" t="s">
        <v>31</v>
      </c>
      <c r="D14" s="80">
        <v>527</v>
      </c>
      <c r="E14" s="81">
        <f t="shared" ref="E14" si="1">D14/31</f>
        <v>17</v>
      </c>
      <c r="F14" s="81"/>
      <c r="G14" s="82">
        <v>527</v>
      </c>
    </row>
    <row r="15" spans="1:7" ht="13.8" thickBot="1" x14ac:dyDescent="0.3">
      <c r="A15" s="565"/>
      <c r="B15" s="574"/>
      <c r="C15" s="33" t="s">
        <v>20</v>
      </c>
      <c r="D15" s="47">
        <f>SUM(D13:D14)</f>
        <v>775</v>
      </c>
      <c r="E15" s="430">
        <f>SUM(E13:E14)</f>
        <v>25</v>
      </c>
      <c r="F15" s="48">
        <f>SUM(F13:F14)</f>
        <v>248</v>
      </c>
      <c r="G15" s="48">
        <f>SUM(G13:G14)</f>
        <v>527</v>
      </c>
    </row>
    <row r="16" spans="1:7" s="51" customFormat="1" x14ac:dyDescent="0.25">
      <c r="A16" s="565"/>
      <c r="B16" s="574"/>
      <c r="C16" s="44"/>
      <c r="D16" s="42"/>
      <c r="E16" s="49"/>
      <c r="F16" s="42"/>
      <c r="G16" s="50"/>
    </row>
    <row r="17" spans="1:6" s="51" customFormat="1" x14ac:dyDescent="0.25">
      <c r="A17" s="52"/>
      <c r="B17" s="52"/>
      <c r="C17" s="53"/>
      <c r="D17" s="54"/>
      <c r="E17" s="55"/>
      <c r="F17" s="56"/>
    </row>
    <row r="19" spans="1:6" x14ac:dyDescent="0.25">
      <c r="D19" s="2">
        <v>775</v>
      </c>
    </row>
  </sheetData>
  <mergeCells count="5">
    <mergeCell ref="B13:B16"/>
    <mergeCell ref="A3:A8"/>
    <mergeCell ref="B3:B8"/>
    <mergeCell ref="A9:A16"/>
    <mergeCell ref="B9:B1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FDC6-18DF-4D62-86DC-F64CFD983C84}">
  <sheetPr>
    <tabColor rgb="FFFF3399"/>
  </sheetPr>
  <dimension ref="A1:G17"/>
  <sheetViews>
    <sheetView workbookViewId="0">
      <selection activeCell="G20" sqref="G20"/>
    </sheetView>
  </sheetViews>
  <sheetFormatPr defaultRowHeight="14.4" x14ac:dyDescent="0.3"/>
  <cols>
    <col min="2" max="2" width="18.33203125" customWidth="1"/>
    <col min="3" max="3" width="37.21875" style="121" bestFit="1" customWidth="1"/>
  </cols>
  <sheetData>
    <row r="1" spans="1:7" s="1" customFormat="1" ht="13.2" x14ac:dyDescent="0.25">
      <c r="B1" s="226" t="s">
        <v>356</v>
      </c>
      <c r="C1" s="422"/>
    </row>
    <row r="2" spans="1:7" s="1" customFormat="1" ht="27" thickBot="1" x14ac:dyDescent="0.3">
      <c r="A2" s="164" t="s">
        <v>1</v>
      </c>
      <c r="B2" s="165" t="s">
        <v>2</v>
      </c>
      <c r="C2" s="165" t="s">
        <v>229</v>
      </c>
      <c r="D2" s="166" t="s">
        <v>3</v>
      </c>
      <c r="E2" s="166" t="s">
        <v>4</v>
      </c>
      <c r="F2" s="167" t="s">
        <v>5</v>
      </c>
      <c r="G2" s="168" t="s">
        <v>6</v>
      </c>
    </row>
    <row r="3" spans="1:7" s="1" customFormat="1" ht="14.4" customHeight="1" x14ac:dyDescent="0.25">
      <c r="A3" s="763" t="s">
        <v>45</v>
      </c>
      <c r="B3" s="759" t="s">
        <v>357</v>
      </c>
      <c r="C3" s="354" t="s">
        <v>9</v>
      </c>
      <c r="D3" s="227">
        <v>18</v>
      </c>
      <c r="E3" s="227">
        <f>D3/36</f>
        <v>0.5</v>
      </c>
      <c r="F3" s="227">
        <v>18</v>
      </c>
      <c r="G3" s="228"/>
    </row>
    <row r="4" spans="1:7" s="1" customFormat="1" ht="14.4" customHeight="1" x14ac:dyDescent="0.25">
      <c r="A4" s="764"/>
      <c r="B4" s="760"/>
      <c r="C4" s="13" t="s">
        <v>88</v>
      </c>
      <c r="D4" s="77">
        <v>72</v>
      </c>
      <c r="E4" s="77">
        <f t="shared" ref="E4:E9" si="0">D4/36</f>
        <v>2</v>
      </c>
      <c r="F4" s="77"/>
      <c r="G4" s="17">
        <v>72</v>
      </c>
    </row>
    <row r="5" spans="1:7" s="1" customFormat="1" ht="14.4" customHeight="1" x14ac:dyDescent="0.25">
      <c r="A5" s="764"/>
      <c r="B5" s="760"/>
      <c r="C5" s="13" t="s">
        <v>89</v>
      </c>
      <c r="D5" s="77">
        <v>36</v>
      </c>
      <c r="E5" s="77">
        <f t="shared" si="0"/>
        <v>1</v>
      </c>
      <c r="F5" s="77">
        <v>36</v>
      </c>
      <c r="G5" s="17"/>
    </row>
    <row r="6" spans="1:7" s="1" customFormat="1" ht="14.4" customHeight="1" x14ac:dyDescent="0.25">
      <c r="A6" s="764"/>
      <c r="B6" s="760"/>
      <c r="C6" s="13" t="s">
        <v>90</v>
      </c>
      <c r="D6" s="77">
        <v>36</v>
      </c>
      <c r="E6" s="77">
        <f t="shared" si="0"/>
        <v>1</v>
      </c>
      <c r="F6" s="77">
        <v>36</v>
      </c>
      <c r="G6" s="17"/>
    </row>
    <row r="7" spans="1:7" s="1" customFormat="1" ht="15" customHeight="1" x14ac:dyDescent="0.25">
      <c r="A7" s="764"/>
      <c r="B7" s="760"/>
      <c r="C7" s="13" t="s">
        <v>91</v>
      </c>
      <c r="D7" s="77">
        <v>36</v>
      </c>
      <c r="E7" s="77">
        <f t="shared" si="0"/>
        <v>1</v>
      </c>
      <c r="F7" s="77"/>
      <c r="G7" s="17">
        <v>36</v>
      </c>
    </row>
    <row r="8" spans="1:7" s="1" customFormat="1" ht="14.4" customHeight="1" x14ac:dyDescent="0.25">
      <c r="A8" s="764"/>
      <c r="B8" s="760"/>
      <c r="C8" s="13" t="s">
        <v>93</v>
      </c>
      <c r="D8" s="77">
        <v>36</v>
      </c>
      <c r="E8" s="77">
        <f t="shared" si="0"/>
        <v>1</v>
      </c>
      <c r="F8" s="77">
        <v>36</v>
      </c>
      <c r="G8" s="17"/>
    </row>
    <row r="9" spans="1:7" s="1" customFormat="1" ht="14.4" customHeight="1" x14ac:dyDescent="0.25">
      <c r="A9" s="764"/>
      <c r="B9" s="760"/>
      <c r="C9" s="13" t="s">
        <v>94</v>
      </c>
      <c r="D9" s="77">
        <v>18</v>
      </c>
      <c r="E9" s="77">
        <f t="shared" si="0"/>
        <v>0.5</v>
      </c>
      <c r="F9" s="77">
        <v>36</v>
      </c>
      <c r="G9" s="17"/>
    </row>
    <row r="10" spans="1:7" s="1" customFormat="1" ht="13.8" thickBot="1" x14ac:dyDescent="0.3">
      <c r="A10" s="694"/>
      <c r="B10" s="19" t="s">
        <v>14</v>
      </c>
      <c r="C10" s="19"/>
      <c r="D10" s="232">
        <f>SUM(D3:D9)</f>
        <v>252</v>
      </c>
      <c r="E10" s="232">
        <f>SUM(E3:E9)</f>
        <v>7</v>
      </c>
      <c r="F10" s="232">
        <f>SUM(F3:F9)</f>
        <v>162</v>
      </c>
      <c r="G10" s="234">
        <f>SUM(G3:G9)</f>
        <v>108</v>
      </c>
    </row>
    <row r="11" spans="1:7" s="1" customFormat="1" ht="26.4" customHeight="1" x14ac:dyDescent="0.25">
      <c r="A11" s="757" t="s">
        <v>138</v>
      </c>
      <c r="B11" s="761" t="s">
        <v>357</v>
      </c>
      <c r="C11" s="23" t="s">
        <v>88</v>
      </c>
      <c r="D11" s="235">
        <v>36</v>
      </c>
      <c r="E11" s="235">
        <f>D11/36</f>
        <v>1</v>
      </c>
      <c r="F11" s="235"/>
      <c r="G11" s="69">
        <v>36</v>
      </c>
    </row>
    <row r="12" spans="1:7" s="1" customFormat="1" ht="14.4" customHeight="1" x14ac:dyDescent="0.25">
      <c r="A12" s="758"/>
      <c r="B12" s="762"/>
      <c r="C12" s="26" t="s">
        <v>89</v>
      </c>
      <c r="D12" s="76">
        <v>36</v>
      </c>
      <c r="E12" s="76">
        <f t="shared" ref="E12:E16" si="1">D12/36</f>
        <v>1</v>
      </c>
      <c r="F12" s="76">
        <v>36</v>
      </c>
      <c r="G12" s="70"/>
    </row>
    <row r="13" spans="1:7" s="1" customFormat="1" ht="14.4" customHeight="1" x14ac:dyDescent="0.25">
      <c r="A13" s="758"/>
      <c r="B13" s="762"/>
      <c r="C13" s="26" t="s">
        <v>90</v>
      </c>
      <c r="D13" s="76">
        <v>90</v>
      </c>
      <c r="E13" s="76">
        <f t="shared" si="1"/>
        <v>2.5</v>
      </c>
      <c r="F13" s="76">
        <v>90</v>
      </c>
      <c r="G13" s="70"/>
    </row>
    <row r="14" spans="1:7" s="1" customFormat="1" ht="14.4" customHeight="1" x14ac:dyDescent="0.25">
      <c r="A14" s="758"/>
      <c r="B14" s="762"/>
      <c r="C14" s="26" t="s">
        <v>91</v>
      </c>
      <c r="D14" s="76">
        <v>18</v>
      </c>
      <c r="E14" s="76">
        <f t="shared" si="1"/>
        <v>0.5</v>
      </c>
      <c r="F14" s="76"/>
      <c r="G14" s="70">
        <v>18</v>
      </c>
    </row>
    <row r="15" spans="1:7" s="1" customFormat="1" ht="14.4" customHeight="1" x14ac:dyDescent="0.25">
      <c r="A15" s="758"/>
      <c r="B15" s="762"/>
      <c r="C15" s="26" t="s">
        <v>93</v>
      </c>
      <c r="D15" s="76">
        <v>36</v>
      </c>
      <c r="E15" s="76">
        <f t="shared" si="1"/>
        <v>1</v>
      </c>
      <c r="F15" s="76">
        <v>36</v>
      </c>
      <c r="G15" s="70"/>
    </row>
    <row r="16" spans="1:7" s="1" customFormat="1" ht="14.4" customHeight="1" x14ac:dyDescent="0.25">
      <c r="A16" s="758"/>
      <c r="B16" s="762"/>
      <c r="C16" s="26" t="s">
        <v>94</v>
      </c>
      <c r="D16" s="76">
        <v>108</v>
      </c>
      <c r="E16" s="76">
        <f t="shared" si="1"/>
        <v>3</v>
      </c>
      <c r="F16" s="76">
        <v>108</v>
      </c>
      <c r="G16" s="70"/>
    </row>
    <row r="17" spans="1:7" s="1" customFormat="1" ht="13.8" thickBot="1" x14ac:dyDescent="0.3">
      <c r="A17" s="704"/>
      <c r="B17" s="19" t="s">
        <v>14</v>
      </c>
      <c r="C17" s="19"/>
      <c r="D17" s="48">
        <f>SUM(D11:D16)</f>
        <v>324</v>
      </c>
      <c r="E17" s="48">
        <f>SUM(E11:E16)</f>
        <v>9</v>
      </c>
      <c r="F17" s="48">
        <f>SUM(F11:F16)</f>
        <v>270</v>
      </c>
      <c r="G17" s="65">
        <f>SUM(G11:G16)</f>
        <v>54</v>
      </c>
    </row>
  </sheetData>
  <mergeCells count="4">
    <mergeCell ref="A11:A17"/>
    <mergeCell ref="B3:B9"/>
    <mergeCell ref="B11:B16"/>
    <mergeCell ref="A3:A10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3399"/>
  </sheetPr>
  <dimension ref="A1:K54"/>
  <sheetViews>
    <sheetView topLeftCell="A13" workbookViewId="0">
      <selection activeCell="H28" sqref="H28"/>
    </sheetView>
  </sheetViews>
  <sheetFormatPr defaultRowHeight="14.4" x14ac:dyDescent="0.3"/>
  <cols>
    <col min="1" max="1" width="12.5546875" customWidth="1"/>
    <col min="2" max="2" width="4.44140625" style="146" bestFit="1" customWidth="1"/>
    <col min="3" max="3" width="55.109375" style="121" customWidth="1"/>
  </cols>
  <sheetData>
    <row r="1" spans="1:8" ht="15" thickBot="1" x14ac:dyDescent="0.35">
      <c r="B1"/>
      <c r="C1" s="121" t="s">
        <v>361</v>
      </c>
    </row>
    <row r="2" spans="1:8" ht="31.8" thickBot="1" x14ac:dyDescent="0.35">
      <c r="A2" s="143"/>
      <c r="B2" s="461" t="s">
        <v>1</v>
      </c>
      <c r="C2" s="111" t="s">
        <v>2</v>
      </c>
      <c r="D2" s="111" t="s">
        <v>86</v>
      </c>
      <c r="E2" s="111" t="s">
        <v>4</v>
      </c>
      <c r="F2" s="111" t="s">
        <v>5</v>
      </c>
      <c r="G2" s="144" t="s">
        <v>115</v>
      </c>
      <c r="H2" s="145" t="s">
        <v>116</v>
      </c>
    </row>
    <row r="3" spans="1:8" ht="15.6" x14ac:dyDescent="0.3">
      <c r="A3" s="639" t="s">
        <v>109</v>
      </c>
      <c r="B3" s="765" t="s">
        <v>45</v>
      </c>
      <c r="C3" s="549" t="s">
        <v>68</v>
      </c>
      <c r="D3" s="545">
        <v>18</v>
      </c>
      <c r="E3" s="545">
        <v>0.5</v>
      </c>
      <c r="F3" s="545">
        <v>18</v>
      </c>
      <c r="G3" s="546"/>
      <c r="H3" s="547"/>
    </row>
    <row r="4" spans="1:8" ht="15.6" x14ac:dyDescent="0.3">
      <c r="A4" s="640"/>
      <c r="B4" s="766"/>
      <c r="C4" s="550" t="s">
        <v>120</v>
      </c>
      <c r="D4" s="463">
        <v>36</v>
      </c>
      <c r="E4" s="463">
        <v>1</v>
      </c>
      <c r="F4" s="463">
        <v>36</v>
      </c>
      <c r="G4" s="465"/>
      <c r="H4" s="548"/>
    </row>
    <row r="5" spans="1:8" ht="15.6" x14ac:dyDescent="0.3">
      <c r="A5" s="640"/>
      <c r="B5" s="766"/>
      <c r="C5" s="550" t="s">
        <v>121</v>
      </c>
      <c r="D5" s="463">
        <v>36</v>
      </c>
      <c r="E5" s="463">
        <v>1</v>
      </c>
      <c r="F5" s="465"/>
      <c r="G5" s="463">
        <v>36</v>
      </c>
      <c r="H5" s="548"/>
    </row>
    <row r="6" spans="1:8" ht="15.6" x14ac:dyDescent="0.3">
      <c r="A6" s="640"/>
      <c r="B6" s="766"/>
      <c r="C6" s="550" t="s">
        <v>122</v>
      </c>
      <c r="D6" s="463">
        <v>162</v>
      </c>
      <c r="E6" s="463">
        <v>4.5</v>
      </c>
      <c r="F6" s="465"/>
      <c r="G6" s="463">
        <v>162</v>
      </c>
      <c r="H6" s="548"/>
    </row>
    <row r="7" spans="1:8" ht="16.2" thickBot="1" x14ac:dyDescent="0.35">
      <c r="A7" s="640"/>
      <c r="B7" s="767"/>
      <c r="C7" s="19" t="s">
        <v>14</v>
      </c>
      <c r="D7" s="515">
        <f>SUM(D3:D6)</f>
        <v>252</v>
      </c>
      <c r="E7" s="515">
        <f t="shared" ref="E7:G7" si="0">SUM(E3:E6)</f>
        <v>7</v>
      </c>
      <c r="F7" s="515">
        <f t="shared" si="0"/>
        <v>54</v>
      </c>
      <c r="G7" s="515">
        <f t="shared" si="0"/>
        <v>198</v>
      </c>
      <c r="H7" s="516"/>
    </row>
    <row r="8" spans="1:8" ht="15.6" x14ac:dyDescent="0.3">
      <c r="A8" s="640"/>
      <c r="B8" s="598" t="s">
        <v>138</v>
      </c>
      <c r="C8" s="551" t="s">
        <v>121</v>
      </c>
      <c r="D8" s="539">
        <v>36</v>
      </c>
      <c r="E8" s="539">
        <v>1</v>
      </c>
      <c r="F8" s="540"/>
      <c r="G8" s="539">
        <v>36</v>
      </c>
      <c r="H8" s="541"/>
    </row>
    <row r="9" spans="1:8" ht="15.6" x14ac:dyDescent="0.3">
      <c r="A9" s="640"/>
      <c r="B9" s="768"/>
      <c r="C9" s="552" t="s">
        <v>122</v>
      </c>
      <c r="D9" s="437">
        <v>288</v>
      </c>
      <c r="E9" s="437">
        <v>8</v>
      </c>
      <c r="F9" s="472"/>
      <c r="G9" s="437">
        <v>288</v>
      </c>
      <c r="H9" s="542"/>
    </row>
    <row r="10" spans="1:8" ht="16.2" thickBot="1" x14ac:dyDescent="0.35">
      <c r="A10" s="641"/>
      <c r="B10" s="769"/>
      <c r="C10" s="553" t="s">
        <v>71</v>
      </c>
      <c r="D10" s="515">
        <f>SUM(D8:D9)</f>
        <v>324</v>
      </c>
      <c r="E10" s="515">
        <f t="shared" ref="E10:G10" si="1">SUM(E8:E9)</f>
        <v>9</v>
      </c>
      <c r="F10" s="515"/>
      <c r="G10" s="515">
        <f t="shared" si="1"/>
        <v>324</v>
      </c>
      <c r="H10" s="516"/>
    </row>
    <row r="11" spans="1:8" ht="15.6" x14ac:dyDescent="0.3">
      <c r="A11" s="770" t="s">
        <v>72</v>
      </c>
      <c r="B11" s="772" t="s">
        <v>139</v>
      </c>
      <c r="C11" s="554" t="s">
        <v>113</v>
      </c>
      <c r="D11" s="529">
        <v>180</v>
      </c>
      <c r="E11" s="530">
        <v>5</v>
      </c>
      <c r="F11" s="531"/>
      <c r="G11" s="530">
        <v>180</v>
      </c>
      <c r="H11" s="532"/>
    </row>
    <row r="12" spans="1:8" ht="15.6" x14ac:dyDescent="0.3">
      <c r="A12" s="771"/>
      <c r="B12" s="636"/>
      <c r="C12" s="555" t="s">
        <v>114</v>
      </c>
      <c r="D12" s="476">
        <v>72</v>
      </c>
      <c r="E12" s="415">
        <v>2</v>
      </c>
      <c r="F12" s="476">
        <v>72</v>
      </c>
      <c r="G12" s="477"/>
      <c r="H12" s="533"/>
    </row>
    <row r="13" spans="1:8" ht="15.6" x14ac:dyDescent="0.3">
      <c r="A13" s="771"/>
      <c r="B13" s="636"/>
      <c r="C13" s="272" t="s">
        <v>31</v>
      </c>
      <c r="D13" s="427">
        <v>252</v>
      </c>
      <c r="E13" s="427">
        <v>7</v>
      </c>
      <c r="F13" s="473"/>
      <c r="G13" s="427"/>
      <c r="H13" s="514">
        <v>252</v>
      </c>
    </row>
    <row r="14" spans="1:8" ht="15.6" x14ac:dyDescent="0.3">
      <c r="A14" s="771"/>
      <c r="B14" s="636"/>
      <c r="C14" s="33" t="s">
        <v>20</v>
      </c>
      <c r="D14" s="499">
        <f>SUM(D11:D13)</f>
        <v>504</v>
      </c>
      <c r="E14" s="499">
        <v>14</v>
      </c>
      <c r="F14" s="499">
        <f>SUM(F11:F13)</f>
        <v>72</v>
      </c>
      <c r="G14" s="499">
        <f t="shared" ref="G14:H14" si="2">SUM(G11:G13)</f>
        <v>180</v>
      </c>
      <c r="H14" s="523">
        <f t="shared" si="2"/>
        <v>252</v>
      </c>
    </row>
    <row r="15" spans="1:8" ht="16.2" thickBot="1" x14ac:dyDescent="0.35">
      <c r="A15" s="771"/>
      <c r="B15" s="637"/>
      <c r="C15" s="534" t="s">
        <v>38</v>
      </c>
      <c r="D15" s="535">
        <v>175</v>
      </c>
      <c r="E15" s="536"/>
      <c r="F15" s="536"/>
      <c r="G15" s="535"/>
      <c r="H15" s="537">
        <v>175</v>
      </c>
    </row>
    <row r="16" spans="1:8" ht="15.6" x14ac:dyDescent="0.3">
      <c r="A16" s="771"/>
      <c r="B16" s="773" t="s">
        <v>142</v>
      </c>
      <c r="C16" s="556" t="s">
        <v>113</v>
      </c>
      <c r="D16" s="518">
        <v>180</v>
      </c>
      <c r="E16" s="519">
        <v>5</v>
      </c>
      <c r="F16" s="520"/>
      <c r="G16" s="519">
        <v>180</v>
      </c>
      <c r="H16" s="521"/>
    </row>
    <row r="17" spans="1:8" ht="15.6" x14ac:dyDescent="0.3">
      <c r="A17" s="771"/>
      <c r="B17" s="774"/>
      <c r="C17" s="557" t="s">
        <v>114</v>
      </c>
      <c r="D17" s="501">
        <v>72</v>
      </c>
      <c r="E17" s="502">
        <v>2</v>
      </c>
      <c r="F17" s="501">
        <v>72</v>
      </c>
      <c r="G17" s="503"/>
      <c r="H17" s="522"/>
    </row>
    <row r="18" spans="1:8" ht="15.6" x14ac:dyDescent="0.3">
      <c r="A18" s="771"/>
      <c r="B18" s="774"/>
      <c r="C18" s="272" t="s">
        <v>31</v>
      </c>
      <c r="D18" s="427">
        <v>252</v>
      </c>
      <c r="E18" s="427">
        <v>7</v>
      </c>
      <c r="F18" s="473"/>
      <c r="G18" s="427"/>
      <c r="H18" s="514">
        <v>252</v>
      </c>
    </row>
    <row r="19" spans="1:8" ht="15.6" x14ac:dyDescent="0.3">
      <c r="A19" s="771"/>
      <c r="B19" s="774"/>
      <c r="C19" s="33" t="s">
        <v>20</v>
      </c>
      <c r="D19" s="499">
        <f>SUM(D16:D18)</f>
        <v>504</v>
      </c>
      <c r="E19" s="499">
        <v>14</v>
      </c>
      <c r="F19" s="499">
        <f>SUM(F16:F18)</f>
        <v>72</v>
      </c>
      <c r="G19" s="499">
        <f t="shared" ref="G19:H19" si="3">SUM(G16:G18)</f>
        <v>180</v>
      </c>
      <c r="H19" s="523">
        <f t="shared" si="3"/>
        <v>252</v>
      </c>
    </row>
    <row r="20" spans="1:8" ht="16.2" thickBot="1" x14ac:dyDescent="0.35">
      <c r="A20" s="771"/>
      <c r="B20" s="775"/>
      <c r="C20" s="524" t="s">
        <v>38</v>
      </c>
      <c r="D20" s="525">
        <v>200</v>
      </c>
      <c r="E20" s="526"/>
      <c r="F20" s="526"/>
      <c r="G20" s="525"/>
      <c r="H20" s="527">
        <v>200</v>
      </c>
    </row>
    <row r="21" spans="1:8" ht="15.6" x14ac:dyDescent="0.3">
      <c r="A21" s="771"/>
      <c r="B21" s="776" t="s">
        <v>146</v>
      </c>
      <c r="C21" s="558" t="s">
        <v>113</v>
      </c>
      <c r="D21" s="509">
        <v>31</v>
      </c>
      <c r="E21" s="510">
        <f>D21/31</f>
        <v>1</v>
      </c>
      <c r="F21" s="511"/>
      <c r="G21" s="510">
        <v>31</v>
      </c>
      <c r="H21" s="512"/>
    </row>
    <row r="22" spans="1:8" ht="15.6" x14ac:dyDescent="0.3">
      <c r="A22" s="771"/>
      <c r="B22" s="777"/>
      <c r="C22" s="507" t="s">
        <v>352</v>
      </c>
      <c r="D22" s="504">
        <v>62</v>
      </c>
      <c r="E22" s="505">
        <f>D22/31</f>
        <v>2</v>
      </c>
      <c r="F22" s="506">
        <v>62</v>
      </c>
      <c r="G22" s="505"/>
      <c r="H22" s="513"/>
    </row>
    <row r="23" spans="1:8" ht="15.6" x14ac:dyDescent="0.3">
      <c r="A23" s="771"/>
      <c r="B23" s="777"/>
      <c r="C23" s="507" t="s">
        <v>353</v>
      </c>
      <c r="D23" s="504">
        <v>186</v>
      </c>
      <c r="E23" s="505">
        <f t="shared" ref="E23:E26" si="4">D23/31</f>
        <v>6</v>
      </c>
      <c r="F23" s="504">
        <v>186</v>
      </c>
      <c r="G23" s="505"/>
      <c r="H23" s="513"/>
    </row>
    <row r="24" spans="1:8" ht="15.6" x14ac:dyDescent="0.3">
      <c r="A24" s="771"/>
      <c r="B24" s="777"/>
      <c r="C24" s="507" t="s">
        <v>354</v>
      </c>
      <c r="D24" s="504">
        <v>93</v>
      </c>
      <c r="E24" s="505">
        <f t="shared" si="4"/>
        <v>3</v>
      </c>
      <c r="F24" s="506">
        <v>93</v>
      </c>
      <c r="G24" s="505"/>
      <c r="H24" s="513"/>
    </row>
    <row r="25" spans="1:8" ht="15.6" x14ac:dyDescent="0.3">
      <c r="A25" s="771"/>
      <c r="B25" s="777"/>
      <c r="C25" s="507" t="s">
        <v>355</v>
      </c>
      <c r="D25" s="504">
        <v>186</v>
      </c>
      <c r="E25" s="505">
        <f t="shared" si="4"/>
        <v>6</v>
      </c>
      <c r="F25" s="506">
        <v>62</v>
      </c>
      <c r="G25" s="505">
        <v>124</v>
      </c>
      <c r="H25" s="513"/>
    </row>
    <row r="26" spans="1:8" ht="15.6" x14ac:dyDescent="0.3">
      <c r="A26" s="771"/>
      <c r="B26" s="778"/>
      <c r="C26" s="272" t="s">
        <v>31</v>
      </c>
      <c r="D26" s="427">
        <v>186</v>
      </c>
      <c r="E26" s="427">
        <f t="shared" si="4"/>
        <v>6</v>
      </c>
      <c r="F26" s="473"/>
      <c r="G26" s="427"/>
      <c r="H26" s="514">
        <v>186</v>
      </c>
    </row>
    <row r="27" spans="1:8" ht="16.2" thickBot="1" x14ac:dyDescent="0.35">
      <c r="A27" s="771"/>
      <c r="B27" s="779"/>
      <c r="C27" s="19" t="s">
        <v>20</v>
      </c>
      <c r="D27" s="515">
        <f>SUM(D21:D26)</f>
        <v>744</v>
      </c>
      <c r="E27" s="515">
        <f>SUM(E21:E26)</f>
        <v>24</v>
      </c>
      <c r="F27" s="515">
        <f>SUM(F21:F26)</f>
        <v>403</v>
      </c>
      <c r="G27" s="515">
        <f>SUM(G21:G26)</f>
        <v>155</v>
      </c>
      <c r="H27" s="516">
        <f>SUM(H21:H26)</f>
        <v>186</v>
      </c>
    </row>
    <row r="41" spans="1:11" x14ac:dyDescent="0.3">
      <c r="A41" s="162"/>
      <c r="B41" s="416"/>
      <c r="C41" s="417"/>
      <c r="D41" s="162"/>
      <c r="E41" s="162"/>
      <c r="F41" s="162"/>
      <c r="G41" s="162"/>
      <c r="H41" s="162"/>
      <c r="I41" s="162"/>
      <c r="J41" s="162"/>
      <c r="K41" s="162"/>
    </row>
    <row r="42" spans="1:11" x14ac:dyDescent="0.3">
      <c r="A42" s="162"/>
    </row>
    <row r="43" spans="1:11" x14ac:dyDescent="0.3">
      <c r="A43" s="162"/>
    </row>
    <row r="44" spans="1:11" x14ac:dyDescent="0.3">
      <c r="A44" s="162"/>
    </row>
    <row r="45" spans="1:11" x14ac:dyDescent="0.3">
      <c r="A45" s="162"/>
    </row>
    <row r="46" spans="1:11" x14ac:dyDescent="0.3">
      <c r="A46" s="162"/>
    </row>
    <row r="47" spans="1:11" x14ac:dyDescent="0.3">
      <c r="A47" s="162"/>
    </row>
    <row r="48" spans="1:11" x14ac:dyDescent="0.3">
      <c r="A48" s="162"/>
    </row>
    <row r="49" spans="1:1" x14ac:dyDescent="0.3">
      <c r="A49" s="162"/>
    </row>
    <row r="50" spans="1:1" x14ac:dyDescent="0.3">
      <c r="A50" s="162"/>
    </row>
    <row r="51" spans="1:1" x14ac:dyDescent="0.3">
      <c r="A51" s="162"/>
    </row>
    <row r="52" spans="1:1" x14ac:dyDescent="0.3">
      <c r="A52" s="162"/>
    </row>
    <row r="53" spans="1:1" x14ac:dyDescent="0.3">
      <c r="A53" s="162"/>
    </row>
    <row r="54" spans="1:1" x14ac:dyDescent="0.3">
      <c r="A54" s="162"/>
    </row>
  </sheetData>
  <mergeCells count="7">
    <mergeCell ref="A3:A10"/>
    <mergeCell ref="B3:B7"/>
    <mergeCell ref="B8:B10"/>
    <mergeCell ref="A11:A27"/>
    <mergeCell ref="B11:B15"/>
    <mergeCell ref="B16:B20"/>
    <mergeCell ref="B21:B2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3399"/>
  </sheetPr>
  <dimension ref="A1:H27"/>
  <sheetViews>
    <sheetView topLeftCell="A7" workbookViewId="0">
      <selection sqref="A1:H27"/>
    </sheetView>
  </sheetViews>
  <sheetFormatPr defaultRowHeight="14.4" x14ac:dyDescent="0.3"/>
  <cols>
    <col min="1" max="1" width="16.109375" customWidth="1"/>
    <col min="3" max="3" width="46.44140625" bestFit="1" customWidth="1"/>
  </cols>
  <sheetData>
    <row r="1" spans="1:8" ht="15" thickBot="1" x14ac:dyDescent="0.35">
      <c r="C1" t="s">
        <v>360</v>
      </c>
    </row>
    <row r="2" spans="1:8" ht="31.8" thickBot="1" x14ac:dyDescent="0.35">
      <c r="A2" s="143"/>
      <c r="B2" s="461" t="s">
        <v>1</v>
      </c>
      <c r="C2" s="461" t="s">
        <v>2</v>
      </c>
      <c r="D2" s="111" t="s">
        <v>86</v>
      </c>
      <c r="E2" s="111" t="s">
        <v>4</v>
      </c>
      <c r="F2" s="111" t="s">
        <v>5</v>
      </c>
      <c r="G2" s="144" t="s">
        <v>115</v>
      </c>
      <c r="H2" s="145" t="s">
        <v>116</v>
      </c>
    </row>
    <row r="3" spans="1:8" ht="15.6" x14ac:dyDescent="0.3">
      <c r="A3" s="639" t="s">
        <v>109</v>
      </c>
      <c r="B3" s="765" t="s">
        <v>45</v>
      </c>
      <c r="C3" s="544" t="s">
        <v>68</v>
      </c>
      <c r="D3" s="545">
        <v>18</v>
      </c>
      <c r="E3" s="545">
        <v>0.5</v>
      </c>
      <c r="F3" s="545">
        <v>18</v>
      </c>
      <c r="G3" s="546"/>
      <c r="H3" s="547"/>
    </row>
    <row r="4" spans="1:8" ht="15.6" x14ac:dyDescent="0.3">
      <c r="A4" s="640"/>
      <c r="B4" s="766"/>
      <c r="C4" s="462" t="s">
        <v>120</v>
      </c>
      <c r="D4" s="463">
        <v>36</v>
      </c>
      <c r="E4" s="463">
        <v>1</v>
      </c>
      <c r="F4" s="463">
        <v>36</v>
      </c>
      <c r="G4" s="465"/>
      <c r="H4" s="548"/>
    </row>
    <row r="5" spans="1:8" ht="15.6" x14ac:dyDescent="0.3">
      <c r="A5" s="640"/>
      <c r="B5" s="766"/>
      <c r="C5" s="462" t="s">
        <v>121</v>
      </c>
      <c r="D5" s="463">
        <v>36</v>
      </c>
      <c r="E5" s="463">
        <v>1</v>
      </c>
      <c r="F5" s="465"/>
      <c r="G5" s="463">
        <v>36</v>
      </c>
      <c r="H5" s="548"/>
    </row>
    <row r="6" spans="1:8" ht="15.6" x14ac:dyDescent="0.3">
      <c r="A6" s="640"/>
      <c r="B6" s="766"/>
      <c r="C6" s="462" t="s">
        <v>122</v>
      </c>
      <c r="D6" s="463">
        <v>162</v>
      </c>
      <c r="E6" s="463">
        <v>4.5</v>
      </c>
      <c r="F6" s="465"/>
      <c r="G6" s="463">
        <v>162</v>
      </c>
      <c r="H6" s="548"/>
    </row>
    <row r="7" spans="1:8" ht="16.2" thickBot="1" x14ac:dyDescent="0.35">
      <c r="A7" s="640"/>
      <c r="B7" s="767"/>
      <c r="C7" s="19" t="s">
        <v>14</v>
      </c>
      <c r="D7" s="515">
        <f>SUM(D3:D6)</f>
        <v>252</v>
      </c>
      <c r="E7" s="515">
        <f t="shared" ref="E7:G7" si="0">SUM(E3:E6)</f>
        <v>7</v>
      </c>
      <c r="F7" s="515">
        <f t="shared" si="0"/>
        <v>54</v>
      </c>
      <c r="G7" s="515">
        <f t="shared" si="0"/>
        <v>198</v>
      </c>
      <c r="H7" s="516"/>
    </row>
    <row r="8" spans="1:8" ht="15.6" x14ac:dyDescent="0.3">
      <c r="A8" s="640"/>
      <c r="B8" s="598" t="s">
        <v>138</v>
      </c>
      <c r="C8" s="538" t="s">
        <v>121</v>
      </c>
      <c r="D8" s="539">
        <v>36</v>
      </c>
      <c r="E8" s="539">
        <v>1</v>
      </c>
      <c r="F8" s="540"/>
      <c r="G8" s="539">
        <v>36</v>
      </c>
      <c r="H8" s="541"/>
    </row>
    <row r="9" spans="1:8" ht="15.6" x14ac:dyDescent="0.3">
      <c r="A9" s="640"/>
      <c r="B9" s="768"/>
      <c r="C9" s="469" t="s">
        <v>122</v>
      </c>
      <c r="D9" s="437">
        <v>288</v>
      </c>
      <c r="E9" s="437">
        <v>8</v>
      </c>
      <c r="F9" s="472"/>
      <c r="G9" s="437">
        <v>288</v>
      </c>
      <c r="H9" s="542"/>
    </row>
    <row r="10" spans="1:8" ht="16.2" thickBot="1" x14ac:dyDescent="0.35">
      <c r="A10" s="641"/>
      <c r="B10" s="769"/>
      <c r="C10" s="543" t="s">
        <v>71</v>
      </c>
      <c r="D10" s="515">
        <f>SUM(D8:D9)</f>
        <v>324</v>
      </c>
      <c r="E10" s="515">
        <f t="shared" ref="E10:G10" si="1">SUM(E8:E9)</f>
        <v>9</v>
      </c>
      <c r="F10" s="515"/>
      <c r="G10" s="515">
        <f t="shared" si="1"/>
        <v>324</v>
      </c>
      <c r="H10" s="516"/>
    </row>
    <row r="11" spans="1:8" ht="15.6" customHeight="1" x14ac:dyDescent="0.3">
      <c r="A11" s="770" t="s">
        <v>72</v>
      </c>
      <c r="B11" s="772" t="s">
        <v>139</v>
      </c>
      <c r="C11" s="528" t="s">
        <v>123</v>
      </c>
      <c r="D11" s="529">
        <v>180</v>
      </c>
      <c r="E11" s="530">
        <v>5</v>
      </c>
      <c r="F11" s="531"/>
      <c r="G11" s="530">
        <v>180</v>
      </c>
      <c r="H11" s="532"/>
    </row>
    <row r="12" spans="1:8" ht="15.6" x14ac:dyDescent="0.3">
      <c r="A12" s="771"/>
      <c r="B12" s="636"/>
      <c r="C12" s="478" t="s">
        <v>124</v>
      </c>
      <c r="D12" s="476">
        <v>72</v>
      </c>
      <c r="E12" s="415">
        <v>2</v>
      </c>
      <c r="F12" s="476">
        <v>72</v>
      </c>
      <c r="G12" s="477"/>
      <c r="H12" s="533"/>
    </row>
    <row r="13" spans="1:8" ht="15.6" x14ac:dyDescent="0.3">
      <c r="A13" s="771"/>
      <c r="B13" s="636"/>
      <c r="C13" s="272" t="s">
        <v>31</v>
      </c>
      <c r="D13" s="427">
        <v>252</v>
      </c>
      <c r="E13" s="427">
        <v>7</v>
      </c>
      <c r="F13" s="473"/>
      <c r="G13" s="427"/>
      <c r="H13" s="514">
        <v>252</v>
      </c>
    </row>
    <row r="14" spans="1:8" ht="15.6" x14ac:dyDescent="0.3">
      <c r="A14" s="771"/>
      <c r="B14" s="636"/>
      <c r="C14" s="33" t="s">
        <v>20</v>
      </c>
      <c r="D14" s="499">
        <f>SUM(D11:D13)</f>
        <v>504</v>
      </c>
      <c r="E14" s="499">
        <v>14</v>
      </c>
      <c r="F14" s="499">
        <f>SUM(F11:F13)</f>
        <v>72</v>
      </c>
      <c r="G14" s="499">
        <f t="shared" ref="G14:H14" si="2">SUM(G11:G13)</f>
        <v>180</v>
      </c>
      <c r="H14" s="523">
        <f t="shared" si="2"/>
        <v>252</v>
      </c>
    </row>
    <row r="15" spans="1:8" ht="16.2" thickBot="1" x14ac:dyDescent="0.35">
      <c r="A15" s="771"/>
      <c r="B15" s="637"/>
      <c r="C15" s="534" t="s">
        <v>38</v>
      </c>
      <c r="D15" s="535">
        <v>175</v>
      </c>
      <c r="E15" s="536"/>
      <c r="F15" s="536"/>
      <c r="G15" s="535"/>
      <c r="H15" s="537">
        <v>175</v>
      </c>
    </row>
    <row r="16" spans="1:8" ht="15.6" x14ac:dyDescent="0.3">
      <c r="A16" s="771"/>
      <c r="B16" s="773" t="s">
        <v>142</v>
      </c>
      <c r="C16" s="517" t="s">
        <v>123</v>
      </c>
      <c r="D16" s="518">
        <v>180</v>
      </c>
      <c r="E16" s="519">
        <v>5</v>
      </c>
      <c r="F16" s="520"/>
      <c r="G16" s="519">
        <v>180</v>
      </c>
      <c r="H16" s="521"/>
    </row>
    <row r="17" spans="1:8" ht="15.6" x14ac:dyDescent="0.3">
      <c r="A17" s="771"/>
      <c r="B17" s="774"/>
      <c r="C17" s="500" t="s">
        <v>124</v>
      </c>
      <c r="D17" s="501">
        <v>72</v>
      </c>
      <c r="E17" s="502">
        <v>2</v>
      </c>
      <c r="F17" s="501">
        <v>72</v>
      </c>
      <c r="G17" s="503"/>
      <c r="H17" s="522"/>
    </row>
    <row r="18" spans="1:8" ht="15.6" x14ac:dyDescent="0.3">
      <c r="A18" s="771"/>
      <c r="B18" s="774"/>
      <c r="C18" s="272" t="s">
        <v>31</v>
      </c>
      <c r="D18" s="427">
        <v>252</v>
      </c>
      <c r="E18" s="427">
        <v>7</v>
      </c>
      <c r="F18" s="473"/>
      <c r="G18" s="427"/>
      <c r="H18" s="514">
        <v>252</v>
      </c>
    </row>
    <row r="19" spans="1:8" ht="15.6" x14ac:dyDescent="0.3">
      <c r="A19" s="771"/>
      <c r="B19" s="774"/>
      <c r="C19" s="33" t="s">
        <v>20</v>
      </c>
      <c r="D19" s="499">
        <f>SUM(D16:D18)</f>
        <v>504</v>
      </c>
      <c r="E19" s="499">
        <v>14</v>
      </c>
      <c r="F19" s="499">
        <f>SUM(F16:F18)</f>
        <v>72</v>
      </c>
      <c r="G19" s="499">
        <f t="shared" ref="G19:H19" si="3">SUM(G16:G18)</f>
        <v>180</v>
      </c>
      <c r="H19" s="523">
        <f t="shared" si="3"/>
        <v>252</v>
      </c>
    </row>
    <row r="20" spans="1:8" ht="16.2" thickBot="1" x14ac:dyDescent="0.35">
      <c r="A20" s="771"/>
      <c r="B20" s="775"/>
      <c r="C20" s="524" t="s">
        <v>38</v>
      </c>
      <c r="D20" s="525">
        <v>200</v>
      </c>
      <c r="E20" s="526"/>
      <c r="F20" s="526"/>
      <c r="G20" s="525"/>
      <c r="H20" s="527">
        <v>200</v>
      </c>
    </row>
    <row r="21" spans="1:8" ht="15.6" x14ac:dyDescent="0.3">
      <c r="A21" s="771"/>
      <c r="B21" s="776" t="s">
        <v>146</v>
      </c>
      <c r="C21" s="508" t="s">
        <v>123</v>
      </c>
      <c r="D21" s="509">
        <v>31</v>
      </c>
      <c r="E21" s="510">
        <f>D21/31</f>
        <v>1</v>
      </c>
      <c r="F21" s="511"/>
      <c r="G21" s="510">
        <v>31</v>
      </c>
      <c r="H21" s="512"/>
    </row>
    <row r="22" spans="1:8" ht="15.6" x14ac:dyDescent="0.3">
      <c r="A22" s="771"/>
      <c r="B22" s="777"/>
      <c r="C22" s="507" t="s">
        <v>125</v>
      </c>
      <c r="D22" s="504">
        <v>62</v>
      </c>
      <c r="E22" s="505">
        <f>D22/31</f>
        <v>2</v>
      </c>
      <c r="F22" s="506">
        <v>62</v>
      </c>
      <c r="G22" s="505"/>
      <c r="H22" s="513"/>
    </row>
    <row r="23" spans="1:8" ht="15.6" x14ac:dyDescent="0.3">
      <c r="A23" s="771"/>
      <c r="B23" s="777"/>
      <c r="C23" s="507" t="s">
        <v>353</v>
      </c>
      <c r="D23" s="504">
        <v>186</v>
      </c>
      <c r="E23" s="505">
        <f t="shared" ref="E23:E26" si="4">D23/31</f>
        <v>6</v>
      </c>
      <c r="F23" s="504">
        <v>186</v>
      </c>
      <c r="G23" s="505"/>
      <c r="H23" s="513"/>
    </row>
    <row r="24" spans="1:8" ht="15.6" x14ac:dyDescent="0.3">
      <c r="A24" s="771"/>
      <c r="B24" s="777"/>
      <c r="C24" s="507" t="s">
        <v>354</v>
      </c>
      <c r="D24" s="504">
        <v>93</v>
      </c>
      <c r="E24" s="505">
        <f t="shared" si="4"/>
        <v>3</v>
      </c>
      <c r="F24" s="506">
        <v>93</v>
      </c>
      <c r="G24" s="505"/>
      <c r="H24" s="513"/>
    </row>
    <row r="25" spans="1:8" ht="15.6" x14ac:dyDescent="0.3">
      <c r="A25" s="771"/>
      <c r="B25" s="777"/>
      <c r="C25" s="507" t="s">
        <v>355</v>
      </c>
      <c r="D25" s="504">
        <v>186</v>
      </c>
      <c r="E25" s="505">
        <f t="shared" si="4"/>
        <v>6</v>
      </c>
      <c r="F25" s="506">
        <v>62</v>
      </c>
      <c r="G25" s="505">
        <v>124</v>
      </c>
      <c r="H25" s="513"/>
    </row>
    <row r="26" spans="1:8" ht="15.6" x14ac:dyDescent="0.3">
      <c r="A26" s="771"/>
      <c r="B26" s="778"/>
      <c r="C26" s="272" t="s">
        <v>31</v>
      </c>
      <c r="D26" s="427">
        <v>186</v>
      </c>
      <c r="E26" s="427">
        <f t="shared" si="4"/>
        <v>6</v>
      </c>
      <c r="F26" s="473"/>
      <c r="G26" s="427"/>
      <c r="H26" s="514">
        <v>186</v>
      </c>
    </row>
    <row r="27" spans="1:8" ht="16.2" thickBot="1" x14ac:dyDescent="0.35">
      <c r="A27" s="771"/>
      <c r="B27" s="779"/>
      <c r="C27" s="19" t="s">
        <v>20</v>
      </c>
      <c r="D27" s="515">
        <f>SUM(D21:D26)</f>
        <v>744</v>
      </c>
      <c r="E27" s="515">
        <f>SUM(E21:E26)</f>
        <v>24</v>
      </c>
      <c r="F27" s="515">
        <f>SUM(F21:F26)</f>
        <v>403</v>
      </c>
      <c r="G27" s="515">
        <f>SUM(G21:G26)</f>
        <v>155</v>
      </c>
      <c r="H27" s="516">
        <f>SUM(H21:H26)</f>
        <v>186</v>
      </c>
    </row>
  </sheetData>
  <mergeCells count="7">
    <mergeCell ref="A11:A27"/>
    <mergeCell ref="A3:A10"/>
    <mergeCell ref="B11:B15"/>
    <mergeCell ref="B16:B20"/>
    <mergeCell ref="B21:B27"/>
    <mergeCell ref="B3:B7"/>
    <mergeCell ref="B8:B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3399"/>
  </sheetPr>
  <dimension ref="A1:G20"/>
  <sheetViews>
    <sheetView topLeftCell="A7" workbookViewId="0">
      <selection activeCell="A21" sqref="A21:XFD45"/>
    </sheetView>
  </sheetViews>
  <sheetFormatPr defaultRowHeight="13.2" x14ac:dyDescent="0.25"/>
  <cols>
    <col min="1" max="1" width="11.5546875" style="1" customWidth="1"/>
    <col min="2" max="2" width="8.88671875" style="1"/>
    <col min="3" max="3" width="34.6640625" style="2" bestFit="1" customWidth="1"/>
    <col min="4" max="4" width="8.5546875" style="2" bestFit="1" customWidth="1"/>
    <col min="5" max="5" width="8.33203125" style="2" customWidth="1"/>
    <col min="6" max="6" width="8.88671875" style="3"/>
    <col min="7" max="16384" width="8.88671875" style="1"/>
  </cols>
  <sheetData>
    <row r="1" spans="1:7" x14ac:dyDescent="0.25">
      <c r="C1" s="2" t="s">
        <v>0</v>
      </c>
    </row>
    <row r="2" spans="1:7" ht="26.4" x14ac:dyDescent="0.25">
      <c r="A2" s="4"/>
      <c r="B2" s="5" t="s">
        <v>1</v>
      </c>
      <c r="C2" s="6" t="s">
        <v>2</v>
      </c>
      <c r="D2" s="6" t="s">
        <v>3</v>
      </c>
      <c r="E2" s="6" t="s">
        <v>4</v>
      </c>
      <c r="F2" s="7" t="s">
        <v>5</v>
      </c>
      <c r="G2" s="8" t="s">
        <v>6</v>
      </c>
    </row>
    <row r="3" spans="1:7" x14ac:dyDescent="0.25">
      <c r="A3" s="559" t="s">
        <v>7</v>
      </c>
      <c r="B3" s="575" t="s">
        <v>8</v>
      </c>
      <c r="C3" s="9" t="s">
        <v>9</v>
      </c>
      <c r="D3" s="10">
        <v>18</v>
      </c>
      <c r="E3" s="11">
        <f>D3/36</f>
        <v>0.5</v>
      </c>
      <c r="F3" s="10">
        <v>18</v>
      </c>
      <c r="G3" s="12"/>
    </row>
    <row r="4" spans="1:7" x14ac:dyDescent="0.25">
      <c r="A4" s="559"/>
      <c r="B4" s="576"/>
      <c r="C4" s="13" t="s">
        <v>10</v>
      </c>
      <c r="D4" s="14">
        <v>126</v>
      </c>
      <c r="E4" s="15">
        <f t="shared" ref="E4:E13" si="0">D4/36</f>
        <v>3.5</v>
      </c>
      <c r="F4" s="14">
        <v>126</v>
      </c>
      <c r="G4" s="16"/>
    </row>
    <row r="5" spans="1:7" x14ac:dyDescent="0.25">
      <c r="A5" s="559"/>
      <c r="B5" s="576"/>
      <c r="C5" s="13" t="s">
        <v>11</v>
      </c>
      <c r="D5" s="14">
        <v>324</v>
      </c>
      <c r="E5" s="15">
        <f t="shared" si="0"/>
        <v>9</v>
      </c>
      <c r="F5" s="14"/>
      <c r="G5" s="17">
        <v>324</v>
      </c>
    </row>
    <row r="6" spans="1:7" x14ac:dyDescent="0.25">
      <c r="A6" s="559"/>
      <c r="B6" s="576"/>
      <c r="C6" s="13" t="s">
        <v>12</v>
      </c>
      <c r="D6" s="14">
        <v>72</v>
      </c>
      <c r="E6" s="18"/>
      <c r="F6" s="14">
        <v>72</v>
      </c>
      <c r="G6" s="17"/>
    </row>
    <row r="7" spans="1:7" x14ac:dyDescent="0.25">
      <c r="A7" s="559"/>
      <c r="B7" s="576"/>
      <c r="C7" s="9" t="s">
        <v>13</v>
      </c>
      <c r="D7" s="10">
        <v>36</v>
      </c>
      <c r="E7" s="15">
        <f t="shared" si="0"/>
        <v>1</v>
      </c>
      <c r="F7" s="14">
        <v>18</v>
      </c>
      <c r="G7" s="17">
        <v>18</v>
      </c>
    </row>
    <row r="8" spans="1:7" ht="13.8" thickBot="1" x14ac:dyDescent="0.3">
      <c r="A8" s="560"/>
      <c r="B8" s="577"/>
      <c r="C8" s="19" t="s">
        <v>14</v>
      </c>
      <c r="D8" s="20">
        <v>576</v>
      </c>
      <c r="E8" s="21">
        <f t="shared" si="0"/>
        <v>16</v>
      </c>
      <c r="F8" s="20">
        <f>SUM(F3:F7)</f>
        <v>234</v>
      </c>
      <c r="G8" s="22">
        <f>SUM(G3:G7)</f>
        <v>342</v>
      </c>
    </row>
    <row r="9" spans="1:7" ht="13.2" customHeight="1" x14ac:dyDescent="0.25">
      <c r="A9" s="564" t="s">
        <v>15</v>
      </c>
      <c r="B9" s="578" t="s">
        <v>16</v>
      </c>
      <c r="C9" s="23" t="s">
        <v>17</v>
      </c>
      <c r="D9" s="24">
        <v>126</v>
      </c>
      <c r="E9" s="431">
        <f t="shared" si="0"/>
        <v>3.5</v>
      </c>
      <c r="F9" s="24">
        <v>126</v>
      </c>
      <c r="G9" s="25"/>
    </row>
    <row r="10" spans="1:7" ht="14.4" customHeight="1" x14ac:dyDescent="0.25">
      <c r="A10" s="565"/>
      <c r="B10" s="579"/>
      <c r="C10" s="26" t="s">
        <v>18</v>
      </c>
      <c r="D10" s="27">
        <v>72</v>
      </c>
      <c r="E10" s="432">
        <f t="shared" si="0"/>
        <v>2</v>
      </c>
      <c r="F10" s="27">
        <v>72</v>
      </c>
      <c r="G10" s="28"/>
    </row>
    <row r="11" spans="1:7" ht="14.4" customHeight="1" x14ac:dyDescent="0.25">
      <c r="A11" s="565"/>
      <c r="B11" s="579"/>
      <c r="C11" s="26" t="s">
        <v>19</v>
      </c>
      <c r="D11" s="27">
        <v>72</v>
      </c>
      <c r="E11" s="432">
        <f t="shared" si="0"/>
        <v>2</v>
      </c>
      <c r="F11" s="27">
        <v>72</v>
      </c>
      <c r="G11" s="28"/>
    </row>
    <row r="12" spans="1:7" ht="14.4" customHeight="1" x14ac:dyDescent="0.25">
      <c r="A12" s="565"/>
      <c r="B12" s="579"/>
      <c r="C12" s="79" t="s">
        <v>31</v>
      </c>
      <c r="D12" s="30">
        <v>630</v>
      </c>
      <c r="E12" s="31">
        <f t="shared" si="0"/>
        <v>17.5</v>
      </c>
      <c r="F12" s="30"/>
      <c r="G12" s="32">
        <v>630</v>
      </c>
    </row>
    <row r="13" spans="1:7" ht="14.4" customHeight="1" x14ac:dyDescent="0.25">
      <c r="A13" s="565"/>
      <c r="B13" s="579"/>
      <c r="C13" s="33" t="s">
        <v>20</v>
      </c>
      <c r="D13" s="34">
        <f>SUM(D9:D12)</f>
        <v>900</v>
      </c>
      <c r="E13" s="35">
        <f t="shared" si="0"/>
        <v>25</v>
      </c>
      <c r="F13" s="34">
        <f>SUM(F9:F12)</f>
        <v>270</v>
      </c>
      <c r="G13" s="89">
        <f>SUM(G9:G12)</f>
        <v>630</v>
      </c>
    </row>
    <row r="14" spans="1:7" ht="15" customHeight="1" thickBot="1" x14ac:dyDescent="0.3">
      <c r="A14" s="565"/>
      <c r="B14" s="580"/>
      <c r="C14" s="36" t="s">
        <v>38</v>
      </c>
      <c r="D14" s="37">
        <v>140</v>
      </c>
      <c r="E14" s="38"/>
      <c r="F14" s="37"/>
      <c r="G14" s="39">
        <v>140</v>
      </c>
    </row>
    <row r="15" spans="1:7" ht="15" customHeight="1" x14ac:dyDescent="0.25">
      <c r="A15" s="565"/>
      <c r="B15" s="581" t="s">
        <v>22</v>
      </c>
      <c r="C15" s="61" t="s">
        <v>17</v>
      </c>
      <c r="D15" s="62">
        <v>93</v>
      </c>
      <c r="E15" s="433">
        <f t="shared" ref="E15:E19" si="1">D15/31</f>
        <v>3</v>
      </c>
      <c r="F15" s="63">
        <v>93</v>
      </c>
      <c r="G15" s="64"/>
    </row>
    <row r="16" spans="1:7" ht="15" customHeight="1" x14ac:dyDescent="0.25">
      <c r="A16" s="565"/>
      <c r="B16" s="582"/>
      <c r="C16" s="44" t="s">
        <v>18</v>
      </c>
      <c r="D16" s="41">
        <v>62</v>
      </c>
      <c r="E16" s="434">
        <f t="shared" si="1"/>
        <v>2</v>
      </c>
      <c r="F16" s="42">
        <v>47</v>
      </c>
      <c r="G16" s="43"/>
    </row>
    <row r="17" spans="1:7" ht="15" customHeight="1" x14ac:dyDescent="0.25">
      <c r="A17" s="565"/>
      <c r="B17" s="582"/>
      <c r="C17" s="44" t="s">
        <v>19</v>
      </c>
      <c r="D17" s="41">
        <v>93</v>
      </c>
      <c r="E17" s="434">
        <f t="shared" si="1"/>
        <v>3</v>
      </c>
      <c r="F17" s="42">
        <v>46</v>
      </c>
      <c r="G17" s="43"/>
    </row>
    <row r="18" spans="1:7" ht="14.4" customHeight="1" x14ac:dyDescent="0.25">
      <c r="A18" s="565"/>
      <c r="B18" s="582"/>
      <c r="C18" s="79" t="s">
        <v>31</v>
      </c>
      <c r="D18" s="45">
        <v>527</v>
      </c>
      <c r="E18" s="435">
        <f t="shared" si="1"/>
        <v>17</v>
      </c>
      <c r="F18" s="30"/>
      <c r="G18" s="46">
        <v>527</v>
      </c>
    </row>
    <row r="19" spans="1:7" ht="14.4" customHeight="1" thickBot="1" x14ac:dyDescent="0.3">
      <c r="A19" s="565"/>
      <c r="B19" s="583"/>
      <c r="C19" s="19" t="s">
        <v>20</v>
      </c>
      <c r="D19" s="47">
        <f>SUM(D15:D18)</f>
        <v>775</v>
      </c>
      <c r="E19" s="430">
        <f t="shared" si="1"/>
        <v>25</v>
      </c>
      <c r="F19" s="48">
        <f>SUM(F15:F18)</f>
        <v>186</v>
      </c>
      <c r="G19" s="65">
        <f>SUM(G15:G18)</f>
        <v>527</v>
      </c>
    </row>
    <row r="20" spans="1:7" s="51" customFormat="1" x14ac:dyDescent="0.25">
      <c r="A20" s="52"/>
      <c r="B20" s="52"/>
      <c r="C20" s="53"/>
      <c r="D20" s="54"/>
      <c r="E20" s="55"/>
      <c r="F20" s="56"/>
    </row>
  </sheetData>
  <mergeCells count="5">
    <mergeCell ref="A3:A8"/>
    <mergeCell ref="B3:B8"/>
    <mergeCell ref="A9:A19"/>
    <mergeCell ref="B9:B14"/>
    <mergeCell ref="B15:B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3399"/>
  </sheetPr>
  <dimension ref="A1:G20"/>
  <sheetViews>
    <sheetView topLeftCell="A4" workbookViewId="0">
      <selection activeCell="C31" sqref="C31"/>
    </sheetView>
  </sheetViews>
  <sheetFormatPr defaultRowHeight="14.4" x14ac:dyDescent="0.3"/>
  <cols>
    <col min="1" max="1" width="12.109375" customWidth="1"/>
    <col min="3" max="3" width="31.77734375" bestFit="1" customWidth="1"/>
    <col min="4" max="4" width="8.109375" bestFit="1" customWidth="1"/>
    <col min="5" max="5" width="7.6640625" bestFit="1" customWidth="1"/>
    <col min="6" max="6" width="7.21875" bestFit="1" customWidth="1"/>
  </cols>
  <sheetData>
    <row r="1" spans="1:7" x14ac:dyDescent="0.3">
      <c r="C1" t="s">
        <v>126</v>
      </c>
    </row>
    <row r="2" spans="1:7" ht="26.4" x14ac:dyDescent="0.3">
      <c r="A2" s="4"/>
      <c r="B2" s="5" t="s">
        <v>1</v>
      </c>
      <c r="C2" s="6" t="s">
        <v>2</v>
      </c>
      <c r="D2" s="6" t="s">
        <v>3</v>
      </c>
      <c r="E2" s="6" t="s">
        <v>4</v>
      </c>
      <c r="F2" s="7" t="s">
        <v>5</v>
      </c>
      <c r="G2" s="8" t="s">
        <v>6</v>
      </c>
    </row>
    <row r="3" spans="1:7" ht="15.6" x14ac:dyDescent="0.3">
      <c r="A3" s="584" t="s">
        <v>127</v>
      </c>
      <c r="B3" s="585" t="s">
        <v>8</v>
      </c>
      <c r="C3" s="91" t="s">
        <v>9</v>
      </c>
      <c r="D3" s="134">
        <v>18</v>
      </c>
      <c r="E3" s="418">
        <f>D3/36</f>
        <v>0.5</v>
      </c>
      <c r="F3" s="134">
        <v>18</v>
      </c>
      <c r="G3" s="107"/>
    </row>
    <row r="4" spans="1:7" x14ac:dyDescent="0.3">
      <c r="A4" s="584"/>
      <c r="B4" s="586"/>
      <c r="C4" s="158" t="s">
        <v>128</v>
      </c>
      <c r="D4" s="107">
        <v>216</v>
      </c>
      <c r="E4" s="418">
        <f t="shared" ref="E4:E7" si="0">D4/36</f>
        <v>6</v>
      </c>
      <c r="F4" s="107">
        <v>216</v>
      </c>
      <c r="G4" s="107"/>
    </row>
    <row r="5" spans="1:7" x14ac:dyDescent="0.3">
      <c r="A5" s="584"/>
      <c r="B5" s="586"/>
      <c r="C5" s="159" t="s">
        <v>129</v>
      </c>
      <c r="D5" s="107">
        <v>72</v>
      </c>
      <c r="E5" s="418">
        <f t="shared" si="0"/>
        <v>2</v>
      </c>
      <c r="F5" s="107">
        <v>72</v>
      </c>
      <c r="G5" s="107"/>
    </row>
    <row r="6" spans="1:7" x14ac:dyDescent="0.3">
      <c r="A6" s="584"/>
      <c r="B6" s="586"/>
      <c r="C6" s="159" t="s">
        <v>131</v>
      </c>
      <c r="D6" s="107">
        <v>108</v>
      </c>
      <c r="E6" s="418">
        <f t="shared" si="0"/>
        <v>3</v>
      </c>
      <c r="F6" s="107">
        <v>108</v>
      </c>
      <c r="G6" s="107"/>
    </row>
    <row r="7" spans="1:7" x14ac:dyDescent="0.3">
      <c r="A7" s="584"/>
      <c r="B7" s="586"/>
      <c r="C7" s="159" t="s">
        <v>133</v>
      </c>
      <c r="D7" s="107">
        <v>162</v>
      </c>
      <c r="E7" s="418">
        <f t="shared" si="0"/>
        <v>4.5</v>
      </c>
      <c r="F7" s="107"/>
      <c r="G7" s="107">
        <v>162</v>
      </c>
    </row>
    <row r="8" spans="1:7" x14ac:dyDescent="0.3">
      <c r="A8" s="584"/>
      <c r="B8" s="586"/>
      <c r="C8" s="93" t="s">
        <v>14</v>
      </c>
      <c r="D8" s="100">
        <f>SUM(D3:D7)</f>
        <v>576</v>
      </c>
      <c r="E8" s="100">
        <f>SUM(E3:E7)</f>
        <v>16</v>
      </c>
      <c r="F8" s="100">
        <f>SUM(F3:F7)</f>
        <v>414</v>
      </c>
      <c r="G8" s="100">
        <f>SUM(G3:G7)</f>
        <v>162</v>
      </c>
    </row>
    <row r="9" spans="1:7" x14ac:dyDescent="0.3">
      <c r="A9" s="587" t="s">
        <v>15</v>
      </c>
      <c r="B9" s="588" t="s">
        <v>30</v>
      </c>
      <c r="C9" s="160" t="s">
        <v>130</v>
      </c>
      <c r="D9" s="27">
        <v>126</v>
      </c>
      <c r="E9" s="96">
        <f>D9/36</f>
        <v>3.5</v>
      </c>
      <c r="F9" s="27">
        <v>126</v>
      </c>
      <c r="G9" s="97"/>
    </row>
    <row r="10" spans="1:7" x14ac:dyDescent="0.3">
      <c r="A10" s="587"/>
      <c r="B10" s="589"/>
      <c r="C10" s="160" t="s">
        <v>132</v>
      </c>
      <c r="D10" s="27">
        <v>36</v>
      </c>
      <c r="E10" s="96">
        <f t="shared" ref="E10:E13" si="1">D10/36</f>
        <v>1</v>
      </c>
      <c r="F10" s="27">
        <v>36</v>
      </c>
      <c r="G10" s="97"/>
    </row>
    <row r="11" spans="1:7" x14ac:dyDescent="0.3">
      <c r="A11" s="587"/>
      <c r="B11" s="589"/>
      <c r="C11" s="160" t="s">
        <v>134</v>
      </c>
      <c r="D11" s="96">
        <v>108</v>
      </c>
      <c r="E11" s="96">
        <f t="shared" si="1"/>
        <v>3</v>
      </c>
      <c r="F11" s="96">
        <v>108</v>
      </c>
      <c r="G11" s="97"/>
    </row>
    <row r="12" spans="1:7" x14ac:dyDescent="0.3">
      <c r="A12" s="587"/>
      <c r="B12" s="589"/>
      <c r="C12" s="160" t="s">
        <v>135</v>
      </c>
      <c r="D12" s="96">
        <v>72</v>
      </c>
      <c r="E12" s="96">
        <f t="shared" si="1"/>
        <v>2</v>
      </c>
      <c r="F12" s="96">
        <v>72</v>
      </c>
      <c r="G12" s="97"/>
    </row>
    <row r="13" spans="1:7" ht="16.2" thickBot="1" x14ac:dyDescent="0.35">
      <c r="A13" s="587"/>
      <c r="B13" s="589"/>
      <c r="C13" s="118" t="s">
        <v>31</v>
      </c>
      <c r="D13" s="99">
        <v>558</v>
      </c>
      <c r="E13" s="99">
        <f t="shared" si="1"/>
        <v>15.5</v>
      </c>
      <c r="F13" s="99"/>
      <c r="G13" s="99">
        <v>558</v>
      </c>
    </row>
    <row r="14" spans="1:7" x14ac:dyDescent="0.3">
      <c r="A14" s="587"/>
      <c r="B14" s="589"/>
      <c r="C14" s="148" t="s">
        <v>20</v>
      </c>
      <c r="D14" s="100">
        <f>SUM(D9:D13)</f>
        <v>900</v>
      </c>
      <c r="E14" s="100">
        <f>SUM(E9:E13)</f>
        <v>25</v>
      </c>
      <c r="F14" s="100">
        <f>SUM(F9:F12)</f>
        <v>342</v>
      </c>
      <c r="G14" s="100">
        <f>SUM(G13)</f>
        <v>558</v>
      </c>
    </row>
    <row r="15" spans="1:7" x14ac:dyDescent="0.3">
      <c r="A15" s="587"/>
      <c r="B15" s="589"/>
      <c r="C15" s="149" t="s">
        <v>38</v>
      </c>
      <c r="D15" s="97">
        <v>140</v>
      </c>
      <c r="E15" s="97"/>
      <c r="F15" s="97"/>
      <c r="G15" s="97"/>
    </row>
    <row r="16" spans="1:7" x14ac:dyDescent="0.3">
      <c r="A16" s="587"/>
      <c r="B16" s="590" t="s">
        <v>32</v>
      </c>
      <c r="C16" s="161" t="s">
        <v>130</v>
      </c>
      <c r="D16" s="102">
        <v>93</v>
      </c>
      <c r="E16" s="419">
        <f>D16/31</f>
        <v>3</v>
      </c>
      <c r="F16" s="102">
        <v>93</v>
      </c>
      <c r="G16" s="102"/>
    </row>
    <row r="17" spans="1:7" x14ac:dyDescent="0.3">
      <c r="A17" s="587"/>
      <c r="B17" s="591"/>
      <c r="C17" s="161" t="s">
        <v>134</v>
      </c>
      <c r="D17" s="102">
        <v>139</v>
      </c>
      <c r="E17" s="419">
        <v>4.5</v>
      </c>
      <c r="F17" s="102">
        <v>77</v>
      </c>
      <c r="G17" s="102"/>
    </row>
    <row r="18" spans="1:7" x14ac:dyDescent="0.3">
      <c r="A18" s="587"/>
      <c r="B18" s="591"/>
      <c r="C18" s="161" t="s">
        <v>135</v>
      </c>
      <c r="D18" s="102">
        <v>31</v>
      </c>
      <c r="E18" s="419">
        <f t="shared" ref="E18" si="2">D18/31</f>
        <v>1</v>
      </c>
      <c r="F18" s="102">
        <v>31</v>
      </c>
      <c r="G18" s="102"/>
    </row>
    <row r="19" spans="1:7" ht="16.2" thickBot="1" x14ac:dyDescent="0.35">
      <c r="A19" s="587"/>
      <c r="B19" s="592"/>
      <c r="C19" s="118" t="s">
        <v>31</v>
      </c>
      <c r="D19" s="99">
        <v>512</v>
      </c>
      <c r="E19" s="99">
        <v>16.5</v>
      </c>
      <c r="F19" s="99"/>
      <c r="G19" s="99">
        <v>512</v>
      </c>
    </row>
    <row r="20" spans="1:7" x14ac:dyDescent="0.3">
      <c r="A20" s="587"/>
      <c r="B20" s="592"/>
      <c r="C20" s="33" t="s">
        <v>20</v>
      </c>
      <c r="D20" s="100">
        <f>SUM(D16:D19)</f>
        <v>775</v>
      </c>
      <c r="E20" s="100">
        <f>SUM(E16:E19)</f>
        <v>25</v>
      </c>
      <c r="F20" s="100">
        <f>SUM(F16:F19)</f>
        <v>201</v>
      </c>
      <c r="G20" s="100">
        <f>SUM(G16:G19)</f>
        <v>512</v>
      </c>
    </row>
  </sheetData>
  <mergeCells count="5">
    <mergeCell ref="A3:A8"/>
    <mergeCell ref="B3:B8"/>
    <mergeCell ref="A9:A20"/>
    <mergeCell ref="B9:B15"/>
    <mergeCell ref="B16:B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3399"/>
  </sheetPr>
  <dimension ref="A1:K23"/>
  <sheetViews>
    <sheetView workbookViewId="0">
      <selection activeCell="L17" sqref="L17"/>
    </sheetView>
  </sheetViews>
  <sheetFormatPr defaultRowHeight="14.4" x14ac:dyDescent="0.3"/>
  <cols>
    <col min="1" max="1" width="11" customWidth="1"/>
    <col min="3" max="3" width="52.88671875" customWidth="1"/>
  </cols>
  <sheetData>
    <row r="1" spans="1:7" x14ac:dyDescent="0.3">
      <c r="C1" t="s">
        <v>47</v>
      </c>
    </row>
    <row r="2" spans="1:7" ht="26.4" x14ac:dyDescent="0.3">
      <c r="A2" s="4"/>
      <c r="B2" s="5" t="s">
        <v>1</v>
      </c>
      <c r="C2" s="6" t="s">
        <v>2</v>
      </c>
      <c r="D2" s="6" t="s">
        <v>3</v>
      </c>
      <c r="E2" s="6" t="s">
        <v>4</v>
      </c>
      <c r="F2" s="7" t="s">
        <v>5</v>
      </c>
      <c r="G2" s="8" t="s">
        <v>6</v>
      </c>
    </row>
    <row r="3" spans="1:7" x14ac:dyDescent="0.3">
      <c r="A3" s="593" t="s">
        <v>60</v>
      </c>
      <c r="B3" s="585" t="s">
        <v>8</v>
      </c>
      <c r="C3" s="91" t="s">
        <v>9</v>
      </c>
      <c r="D3" s="92">
        <v>18</v>
      </c>
      <c r="E3" s="92">
        <f>D3/36</f>
        <v>0.5</v>
      </c>
      <c r="F3" s="92">
        <v>18</v>
      </c>
      <c r="G3" s="92"/>
    </row>
    <row r="4" spans="1:7" x14ac:dyDescent="0.3">
      <c r="A4" s="594"/>
      <c r="B4" s="586"/>
      <c r="C4" s="91" t="s">
        <v>48</v>
      </c>
      <c r="D4" s="92">
        <v>288</v>
      </c>
      <c r="E4" s="92">
        <f t="shared" ref="E4:E5" si="0">D4/36</f>
        <v>8</v>
      </c>
      <c r="F4" s="92">
        <v>126</v>
      </c>
      <c r="G4" s="92">
        <v>162</v>
      </c>
    </row>
    <row r="5" spans="1:7" x14ac:dyDescent="0.3">
      <c r="A5" s="594"/>
      <c r="B5" s="586"/>
      <c r="C5" s="91" t="s">
        <v>49</v>
      </c>
      <c r="D5" s="92">
        <v>270</v>
      </c>
      <c r="E5" s="92">
        <f t="shared" si="0"/>
        <v>7.5</v>
      </c>
      <c r="F5" s="92">
        <v>126</v>
      </c>
      <c r="G5" s="92">
        <v>144</v>
      </c>
    </row>
    <row r="6" spans="1:7" x14ac:dyDescent="0.3">
      <c r="A6" s="594"/>
      <c r="B6" s="586"/>
      <c r="C6" s="93" t="s">
        <v>14</v>
      </c>
      <c r="D6" s="94">
        <f>SUM(D3:D5)</f>
        <v>576</v>
      </c>
      <c r="E6" s="94">
        <f t="shared" ref="E6:G6" si="1">SUM(E3:E5)</f>
        <v>16</v>
      </c>
      <c r="F6" s="94">
        <f t="shared" si="1"/>
        <v>270</v>
      </c>
      <c r="G6" s="94">
        <f t="shared" si="1"/>
        <v>306</v>
      </c>
    </row>
    <row r="7" spans="1:7" x14ac:dyDescent="0.3">
      <c r="A7" s="587" t="s">
        <v>15</v>
      </c>
      <c r="B7" s="588" t="s">
        <v>30</v>
      </c>
      <c r="C7" s="436" t="s">
        <v>50</v>
      </c>
      <c r="D7" s="95">
        <v>54</v>
      </c>
      <c r="E7" s="96">
        <f>D7/36</f>
        <v>1.5</v>
      </c>
      <c r="F7" s="95">
        <v>54</v>
      </c>
      <c r="G7" s="97"/>
    </row>
    <row r="8" spans="1:7" x14ac:dyDescent="0.3">
      <c r="A8" s="587"/>
      <c r="B8" s="589"/>
      <c r="C8" s="436" t="s">
        <v>51</v>
      </c>
      <c r="D8" s="95">
        <v>18</v>
      </c>
      <c r="E8" s="96">
        <f t="shared" ref="E8:E14" si="2">D8/36</f>
        <v>0.5</v>
      </c>
      <c r="F8" s="95">
        <v>18</v>
      </c>
      <c r="G8" s="97"/>
    </row>
    <row r="9" spans="1:7" x14ac:dyDescent="0.3">
      <c r="A9" s="587"/>
      <c r="B9" s="589"/>
      <c r="C9" s="436" t="s">
        <v>52</v>
      </c>
      <c r="D9" s="98">
        <v>36</v>
      </c>
      <c r="E9" s="96">
        <f t="shared" si="2"/>
        <v>1</v>
      </c>
      <c r="F9" s="98">
        <v>18</v>
      </c>
      <c r="G9" s="97"/>
    </row>
    <row r="10" spans="1:7" ht="13.8" customHeight="1" x14ac:dyDescent="0.3">
      <c r="A10" s="587"/>
      <c r="B10" s="589"/>
      <c r="C10" s="436" t="s">
        <v>53</v>
      </c>
      <c r="D10" s="98">
        <v>36</v>
      </c>
      <c r="E10" s="96">
        <f t="shared" si="2"/>
        <v>1</v>
      </c>
      <c r="F10" s="98">
        <v>36</v>
      </c>
      <c r="G10" s="97"/>
    </row>
    <row r="11" spans="1:7" ht="13.8" customHeight="1" x14ac:dyDescent="0.3">
      <c r="A11" s="587"/>
      <c r="B11" s="589"/>
      <c r="C11" s="436" t="s">
        <v>54</v>
      </c>
      <c r="D11" s="98">
        <v>54</v>
      </c>
      <c r="E11" s="96">
        <f t="shared" si="2"/>
        <v>1.5</v>
      </c>
      <c r="F11" s="98">
        <v>54</v>
      </c>
      <c r="G11" s="97"/>
    </row>
    <row r="12" spans="1:7" ht="17.399999999999999" customHeight="1" x14ac:dyDescent="0.3">
      <c r="A12" s="587"/>
      <c r="B12" s="589"/>
      <c r="C12" s="26" t="s">
        <v>55</v>
      </c>
      <c r="D12" s="98">
        <v>36</v>
      </c>
      <c r="E12" s="96">
        <f t="shared" si="2"/>
        <v>1</v>
      </c>
      <c r="F12" s="98">
        <v>54</v>
      </c>
      <c r="G12" s="97"/>
    </row>
    <row r="13" spans="1:7" ht="16.8" customHeight="1" x14ac:dyDescent="0.3">
      <c r="A13" s="587"/>
      <c r="B13" s="589"/>
      <c r="C13" s="26" t="s">
        <v>56</v>
      </c>
      <c r="D13" s="98">
        <v>54</v>
      </c>
      <c r="E13" s="96">
        <f t="shared" si="2"/>
        <v>1.5</v>
      </c>
      <c r="F13" s="98">
        <v>54</v>
      </c>
      <c r="G13" s="97"/>
    </row>
    <row r="14" spans="1:7" x14ac:dyDescent="0.3">
      <c r="A14" s="587"/>
      <c r="B14" s="589"/>
      <c r="C14" s="79" t="s">
        <v>31</v>
      </c>
      <c r="D14" s="99">
        <v>612</v>
      </c>
      <c r="E14" s="99">
        <f t="shared" si="2"/>
        <v>17</v>
      </c>
      <c r="F14" s="99"/>
      <c r="G14" s="99">
        <v>612</v>
      </c>
    </row>
    <row r="15" spans="1:7" x14ac:dyDescent="0.3">
      <c r="A15" s="587"/>
      <c r="B15" s="589"/>
      <c r="C15" s="33" t="s">
        <v>20</v>
      </c>
      <c r="D15" s="100">
        <f>SUM(D7:D14)</f>
        <v>900</v>
      </c>
      <c r="E15" s="100">
        <f>SUM(E7:E14)</f>
        <v>25</v>
      </c>
      <c r="F15" s="100">
        <f>SUM(F7:F14)</f>
        <v>288</v>
      </c>
      <c r="G15" s="100">
        <f>SUM(G7:G14)</f>
        <v>612</v>
      </c>
    </row>
    <row r="16" spans="1:7" x14ac:dyDescent="0.3">
      <c r="A16" s="587"/>
      <c r="B16" s="589"/>
      <c r="C16" s="36" t="s">
        <v>38</v>
      </c>
      <c r="D16" s="97">
        <v>140</v>
      </c>
      <c r="E16" s="97"/>
      <c r="F16" s="97"/>
      <c r="G16" s="97">
        <v>140</v>
      </c>
    </row>
    <row r="17" spans="1:11" x14ac:dyDescent="0.3">
      <c r="A17" s="587"/>
      <c r="B17" s="590" t="s">
        <v>32</v>
      </c>
      <c r="C17" s="44" t="s">
        <v>50</v>
      </c>
      <c r="D17" s="104">
        <v>62</v>
      </c>
      <c r="E17" s="102">
        <f t="shared" ref="E17:E20" si="3">D17/31</f>
        <v>2</v>
      </c>
      <c r="F17" s="104">
        <v>31</v>
      </c>
      <c r="G17" s="102"/>
    </row>
    <row r="18" spans="1:11" x14ac:dyDescent="0.3">
      <c r="A18" s="587"/>
      <c r="B18" s="591"/>
      <c r="C18" s="103" t="s">
        <v>57</v>
      </c>
      <c r="D18" s="104">
        <v>31</v>
      </c>
      <c r="E18" s="102">
        <f t="shared" si="3"/>
        <v>1</v>
      </c>
      <c r="F18" s="104">
        <v>31</v>
      </c>
      <c r="G18" s="102"/>
    </row>
    <row r="19" spans="1:11" x14ac:dyDescent="0.3">
      <c r="A19" s="587"/>
      <c r="B19" s="591"/>
      <c r="C19" s="44" t="s">
        <v>51</v>
      </c>
      <c r="D19" s="104">
        <v>31</v>
      </c>
      <c r="E19" s="102">
        <f t="shared" si="3"/>
        <v>1</v>
      </c>
      <c r="F19" s="104">
        <v>31</v>
      </c>
      <c r="G19" s="102"/>
      <c r="K19" t="s">
        <v>25</v>
      </c>
    </row>
    <row r="20" spans="1:11" x14ac:dyDescent="0.3">
      <c r="A20" s="587"/>
      <c r="B20" s="591"/>
      <c r="C20" s="44" t="s">
        <v>52</v>
      </c>
      <c r="D20" s="104">
        <v>31</v>
      </c>
      <c r="E20" s="102">
        <f t="shared" si="3"/>
        <v>1</v>
      </c>
      <c r="F20" s="104">
        <v>31</v>
      </c>
      <c r="G20" s="102"/>
    </row>
    <row r="21" spans="1:11" x14ac:dyDescent="0.3">
      <c r="A21" s="587"/>
      <c r="B21" s="591"/>
      <c r="C21" s="44" t="s">
        <v>58</v>
      </c>
      <c r="D21" s="105">
        <v>124</v>
      </c>
      <c r="E21" s="88">
        <f>D21/31</f>
        <v>4</v>
      </c>
      <c r="F21" s="105">
        <v>155</v>
      </c>
      <c r="G21" s="102"/>
    </row>
    <row r="22" spans="1:11" x14ac:dyDescent="0.3">
      <c r="A22" s="587"/>
      <c r="B22" s="591"/>
      <c r="C22" s="79" t="s">
        <v>31</v>
      </c>
      <c r="D22" s="99">
        <v>496</v>
      </c>
      <c r="E22" s="99">
        <f>D22/31</f>
        <v>16</v>
      </c>
      <c r="F22" s="99"/>
      <c r="G22" s="99">
        <v>496</v>
      </c>
    </row>
    <row r="23" spans="1:11" x14ac:dyDescent="0.3">
      <c r="A23" s="587"/>
      <c r="B23" s="592"/>
      <c r="C23" s="33" t="s">
        <v>20</v>
      </c>
      <c r="D23" s="100">
        <f>SUM(D17:D22)</f>
        <v>775</v>
      </c>
      <c r="E23" s="100">
        <f>SUM(E17:E22)</f>
        <v>25</v>
      </c>
      <c r="F23" s="100">
        <f>SUM(F17:F22)</f>
        <v>279</v>
      </c>
      <c r="G23" s="100">
        <v>496</v>
      </c>
    </row>
  </sheetData>
  <mergeCells count="5">
    <mergeCell ref="A3:A6"/>
    <mergeCell ref="B3:B6"/>
    <mergeCell ref="A7:A23"/>
    <mergeCell ref="B7:B16"/>
    <mergeCell ref="B17:B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3399"/>
  </sheetPr>
  <dimension ref="A1:G17"/>
  <sheetViews>
    <sheetView workbookViewId="0">
      <selection activeCell="K13" sqref="K13"/>
    </sheetView>
  </sheetViews>
  <sheetFormatPr defaultRowHeight="14.4" x14ac:dyDescent="0.3"/>
  <cols>
    <col min="1" max="1" width="10.33203125" customWidth="1"/>
    <col min="3" max="3" width="26.6640625" customWidth="1"/>
  </cols>
  <sheetData>
    <row r="1" spans="1:7" ht="16.2" customHeight="1" x14ac:dyDescent="0.3">
      <c r="C1" t="s">
        <v>61</v>
      </c>
    </row>
    <row r="2" spans="1:7" ht="27" thickBot="1" x14ac:dyDescent="0.35">
      <c r="A2" s="4"/>
      <c r="B2" s="5" t="s">
        <v>1</v>
      </c>
      <c r="C2" s="6" t="s">
        <v>2</v>
      </c>
      <c r="D2" s="6" t="s">
        <v>3</v>
      </c>
      <c r="E2" s="6" t="s">
        <v>4</v>
      </c>
      <c r="F2" s="7" t="s">
        <v>5</v>
      </c>
      <c r="G2" s="8" t="s">
        <v>6</v>
      </c>
    </row>
    <row r="3" spans="1:7" ht="15" customHeight="1" x14ac:dyDescent="0.3">
      <c r="A3" s="593" t="s">
        <v>60</v>
      </c>
      <c r="B3" s="595" t="s">
        <v>8</v>
      </c>
      <c r="C3" s="106" t="s">
        <v>9</v>
      </c>
      <c r="D3" s="107">
        <v>18</v>
      </c>
      <c r="E3" s="107">
        <f>D3/36</f>
        <v>0.5</v>
      </c>
      <c r="F3" s="107">
        <v>18</v>
      </c>
      <c r="G3" s="107"/>
    </row>
    <row r="4" spans="1:7" x14ac:dyDescent="0.3">
      <c r="A4" s="594"/>
      <c r="B4" s="596"/>
      <c r="C4" s="91" t="s">
        <v>48</v>
      </c>
      <c r="D4" s="107">
        <v>288</v>
      </c>
      <c r="E4" s="107">
        <f t="shared" ref="E4:E5" si="0">D4/36</f>
        <v>8</v>
      </c>
      <c r="F4" s="107">
        <v>126</v>
      </c>
      <c r="G4" s="107">
        <v>162</v>
      </c>
    </row>
    <row r="5" spans="1:7" x14ac:dyDescent="0.3">
      <c r="A5" s="594"/>
      <c r="B5" s="596"/>
      <c r="C5" s="91" t="s">
        <v>49</v>
      </c>
      <c r="D5" s="107">
        <v>270</v>
      </c>
      <c r="E5" s="107">
        <f t="shared" si="0"/>
        <v>7.5</v>
      </c>
      <c r="F5" s="107">
        <v>126</v>
      </c>
      <c r="G5" s="107">
        <v>144</v>
      </c>
    </row>
    <row r="6" spans="1:7" ht="15" thickBot="1" x14ac:dyDescent="0.35">
      <c r="A6" s="594"/>
      <c r="B6" s="596"/>
      <c r="C6" s="108" t="s">
        <v>14</v>
      </c>
      <c r="D6" s="109">
        <f>SUM(D3:D5)</f>
        <v>576</v>
      </c>
      <c r="E6" s="109">
        <f t="shared" ref="E6:G6" si="1">SUM(E3:E5)</f>
        <v>16</v>
      </c>
      <c r="F6" s="109">
        <f t="shared" si="1"/>
        <v>270</v>
      </c>
      <c r="G6" s="109">
        <f t="shared" si="1"/>
        <v>306</v>
      </c>
    </row>
    <row r="7" spans="1:7" x14ac:dyDescent="0.3">
      <c r="A7" s="597" t="s">
        <v>15</v>
      </c>
      <c r="B7" s="598" t="s">
        <v>30</v>
      </c>
      <c r="C7" s="23" t="s">
        <v>62</v>
      </c>
      <c r="D7" s="151">
        <v>72</v>
      </c>
      <c r="E7" s="151">
        <f>D7/36</f>
        <v>2</v>
      </c>
      <c r="F7" s="151">
        <v>72</v>
      </c>
      <c r="G7" s="152"/>
    </row>
    <row r="8" spans="1:7" x14ac:dyDescent="0.3">
      <c r="A8" s="597"/>
      <c r="B8" s="599"/>
      <c r="C8" s="26" t="s">
        <v>63</v>
      </c>
      <c r="D8" s="97">
        <v>162</v>
      </c>
      <c r="E8" s="97">
        <f t="shared" ref="E8:E10" si="2">D8/36</f>
        <v>4.5</v>
      </c>
      <c r="F8" s="97">
        <v>162</v>
      </c>
      <c r="G8" s="153"/>
    </row>
    <row r="9" spans="1:7" x14ac:dyDescent="0.3">
      <c r="A9" s="597"/>
      <c r="B9" s="599"/>
      <c r="C9" s="26" t="s">
        <v>64</v>
      </c>
      <c r="D9" s="97">
        <v>36</v>
      </c>
      <c r="E9" s="97">
        <f t="shared" si="2"/>
        <v>1</v>
      </c>
      <c r="F9" s="97">
        <v>36</v>
      </c>
      <c r="G9" s="153"/>
    </row>
    <row r="10" spans="1:7" x14ac:dyDescent="0.3">
      <c r="A10" s="597"/>
      <c r="B10" s="599"/>
      <c r="C10" s="79" t="s">
        <v>31</v>
      </c>
      <c r="D10" s="99">
        <v>630</v>
      </c>
      <c r="E10" s="99">
        <f t="shared" si="2"/>
        <v>17.5</v>
      </c>
      <c r="F10" s="99"/>
      <c r="G10" s="154">
        <v>630</v>
      </c>
    </row>
    <row r="11" spans="1:7" x14ac:dyDescent="0.3">
      <c r="A11" s="597"/>
      <c r="B11" s="599"/>
      <c r="C11" s="33" t="s">
        <v>20</v>
      </c>
      <c r="D11" s="100">
        <f>SUM(D7:D10)</f>
        <v>900</v>
      </c>
      <c r="E11" s="100">
        <f t="shared" ref="E11:G11" si="3">SUM(E7:E10)</f>
        <v>25</v>
      </c>
      <c r="F11" s="100">
        <f t="shared" si="3"/>
        <v>270</v>
      </c>
      <c r="G11" s="155">
        <f t="shared" si="3"/>
        <v>630</v>
      </c>
    </row>
    <row r="12" spans="1:7" ht="15" thickBot="1" x14ac:dyDescent="0.35">
      <c r="A12" s="597"/>
      <c r="B12" s="600"/>
      <c r="C12" s="90" t="s">
        <v>38</v>
      </c>
      <c r="D12" s="156">
        <v>140</v>
      </c>
      <c r="E12" s="156"/>
      <c r="F12" s="156"/>
      <c r="G12" s="157">
        <v>140</v>
      </c>
    </row>
    <row r="13" spans="1:7" x14ac:dyDescent="0.3">
      <c r="A13" s="597"/>
      <c r="B13" s="601" t="s">
        <v>32</v>
      </c>
      <c r="C13" s="40" t="s">
        <v>63</v>
      </c>
      <c r="D13" s="150">
        <v>93</v>
      </c>
      <c r="E13" s="150">
        <f>D13/31</f>
        <v>3</v>
      </c>
      <c r="F13" s="150">
        <v>62</v>
      </c>
      <c r="G13" s="150"/>
    </row>
    <row r="14" spans="1:7" x14ac:dyDescent="0.3">
      <c r="A14" s="597"/>
      <c r="B14" s="602"/>
      <c r="C14" s="44" t="s">
        <v>65</v>
      </c>
      <c r="D14" s="102">
        <v>62</v>
      </c>
      <c r="E14" s="419">
        <f t="shared" ref="E14:E15" si="4">D14/31</f>
        <v>2</v>
      </c>
      <c r="F14" s="102">
        <v>62</v>
      </c>
      <c r="G14" s="102"/>
    </row>
    <row r="15" spans="1:7" x14ac:dyDescent="0.3">
      <c r="A15" s="597"/>
      <c r="B15" s="602"/>
      <c r="C15" s="44" t="s">
        <v>66</v>
      </c>
      <c r="D15" s="102">
        <v>93</v>
      </c>
      <c r="E15" s="419">
        <f t="shared" si="4"/>
        <v>3</v>
      </c>
      <c r="F15" s="102">
        <v>62</v>
      </c>
      <c r="G15" s="102"/>
    </row>
    <row r="16" spans="1:7" x14ac:dyDescent="0.3">
      <c r="A16" s="597"/>
      <c r="B16" s="602"/>
      <c r="C16" s="79" t="s">
        <v>31</v>
      </c>
      <c r="D16" s="99">
        <v>527</v>
      </c>
      <c r="E16" s="99">
        <f>D16/31</f>
        <v>17</v>
      </c>
      <c r="F16" s="99"/>
      <c r="G16" s="99">
        <v>527</v>
      </c>
    </row>
    <row r="17" spans="1:7" x14ac:dyDescent="0.3">
      <c r="A17" s="597"/>
      <c r="B17" s="602"/>
      <c r="C17" s="33" t="s">
        <v>20</v>
      </c>
      <c r="D17" s="100">
        <f>SUM(D13:D16)</f>
        <v>775</v>
      </c>
      <c r="E17" s="100">
        <f>SUM(E13:E16)</f>
        <v>25</v>
      </c>
      <c r="F17" s="100">
        <f>SUM(F13:F16)</f>
        <v>186</v>
      </c>
      <c r="G17" s="100">
        <f>SUM(G13:G16)</f>
        <v>527</v>
      </c>
    </row>
  </sheetData>
  <mergeCells count="5">
    <mergeCell ref="A3:A6"/>
    <mergeCell ref="B3:B6"/>
    <mergeCell ref="A7:A17"/>
    <mergeCell ref="B7:B12"/>
    <mergeCell ref="B13:B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3399"/>
  </sheetPr>
  <dimension ref="A1:G23"/>
  <sheetViews>
    <sheetView topLeftCell="A4" workbookViewId="0">
      <selection activeCell="D27" sqref="D27"/>
    </sheetView>
  </sheetViews>
  <sheetFormatPr defaultRowHeight="14.4" x14ac:dyDescent="0.3"/>
  <cols>
    <col min="1" max="1" width="11" customWidth="1"/>
    <col min="3" max="3" width="53.44140625" bestFit="1" customWidth="1"/>
  </cols>
  <sheetData>
    <row r="1" spans="1:7" ht="16.2" thickBot="1" x14ac:dyDescent="0.35">
      <c r="C1" s="110" t="s">
        <v>67</v>
      </c>
    </row>
    <row r="2" spans="1:7" ht="15.6" x14ac:dyDescent="0.3">
      <c r="A2" s="605"/>
      <c r="B2" s="603" t="s">
        <v>1</v>
      </c>
      <c r="C2" s="607" t="s">
        <v>2</v>
      </c>
      <c r="D2" s="111" t="s">
        <v>27</v>
      </c>
      <c r="E2" s="607" t="s">
        <v>4</v>
      </c>
      <c r="F2" s="607" t="s">
        <v>5</v>
      </c>
      <c r="G2" s="603" t="s">
        <v>6</v>
      </c>
    </row>
    <row r="3" spans="1:7" ht="31.8" thickBot="1" x14ac:dyDescent="0.35">
      <c r="A3" s="606"/>
      <c r="B3" s="604"/>
      <c r="C3" s="608"/>
      <c r="D3" s="86" t="s">
        <v>28</v>
      </c>
      <c r="E3" s="608"/>
      <c r="F3" s="608"/>
      <c r="G3" s="604"/>
    </row>
    <row r="4" spans="1:7" ht="16.2" thickBot="1" x14ac:dyDescent="0.35">
      <c r="A4" s="609" t="s">
        <v>60</v>
      </c>
      <c r="B4" s="612" t="s">
        <v>29</v>
      </c>
      <c r="C4" s="112" t="s">
        <v>68</v>
      </c>
      <c r="D4" s="113">
        <v>18</v>
      </c>
      <c r="E4" s="113">
        <v>0.5</v>
      </c>
      <c r="F4" s="113">
        <v>18</v>
      </c>
      <c r="G4" s="113"/>
    </row>
    <row r="5" spans="1:7" ht="16.2" thickBot="1" x14ac:dyDescent="0.35">
      <c r="A5" s="610"/>
      <c r="B5" s="613"/>
      <c r="C5" s="112" t="s">
        <v>69</v>
      </c>
      <c r="D5" s="113">
        <v>288</v>
      </c>
      <c r="E5" s="113">
        <v>8</v>
      </c>
      <c r="F5" s="113">
        <v>126</v>
      </c>
      <c r="G5" s="113">
        <v>162</v>
      </c>
    </row>
    <row r="6" spans="1:7" ht="16.2" thickBot="1" x14ac:dyDescent="0.35">
      <c r="A6" s="610"/>
      <c r="B6" s="613"/>
      <c r="C6" s="112" t="s">
        <v>70</v>
      </c>
      <c r="D6" s="113">
        <v>270</v>
      </c>
      <c r="E6" s="113">
        <v>7.5</v>
      </c>
      <c r="F6" s="113">
        <v>126</v>
      </c>
      <c r="G6" s="113">
        <v>144</v>
      </c>
    </row>
    <row r="7" spans="1:7" ht="16.2" thickBot="1" x14ac:dyDescent="0.35">
      <c r="A7" s="611"/>
      <c r="B7" s="614"/>
      <c r="C7" s="114" t="s">
        <v>71</v>
      </c>
      <c r="D7" s="115">
        <v>576</v>
      </c>
      <c r="E7" s="115">
        <v>16</v>
      </c>
      <c r="F7" s="115">
        <v>270</v>
      </c>
      <c r="G7" s="115">
        <v>306</v>
      </c>
    </row>
    <row r="8" spans="1:7" ht="16.2" thickBot="1" x14ac:dyDescent="0.35">
      <c r="A8" s="615" t="s">
        <v>72</v>
      </c>
      <c r="B8" s="618" t="s">
        <v>30</v>
      </c>
      <c r="C8" s="116" t="s">
        <v>73</v>
      </c>
      <c r="D8" s="147">
        <v>72</v>
      </c>
      <c r="E8" s="117">
        <f>D8/36</f>
        <v>2</v>
      </c>
      <c r="F8" s="147">
        <v>72</v>
      </c>
      <c r="G8" s="117"/>
    </row>
    <row r="9" spans="1:7" ht="16.2" thickBot="1" x14ac:dyDescent="0.35">
      <c r="A9" s="616"/>
      <c r="B9" s="619"/>
      <c r="C9" s="116" t="s">
        <v>74</v>
      </c>
      <c r="D9" s="147">
        <v>36</v>
      </c>
      <c r="E9" s="117">
        <f t="shared" ref="E9:E14" si="0">D9/36</f>
        <v>1</v>
      </c>
      <c r="F9" s="147">
        <v>36</v>
      </c>
      <c r="G9" s="117"/>
    </row>
    <row r="10" spans="1:7" ht="16.2" thickBot="1" x14ac:dyDescent="0.35">
      <c r="A10" s="616"/>
      <c r="B10" s="619"/>
      <c r="C10" s="116" t="s">
        <v>75</v>
      </c>
      <c r="D10" s="117">
        <v>36</v>
      </c>
      <c r="E10" s="117">
        <f t="shared" si="0"/>
        <v>1</v>
      </c>
      <c r="F10" s="117">
        <v>36</v>
      </c>
      <c r="G10" s="117"/>
    </row>
    <row r="11" spans="1:7" ht="16.2" thickBot="1" x14ac:dyDescent="0.35">
      <c r="A11" s="616"/>
      <c r="B11" s="619"/>
      <c r="C11" s="116" t="s">
        <v>76</v>
      </c>
      <c r="D11" s="117">
        <v>108</v>
      </c>
      <c r="E11" s="117">
        <f t="shared" si="0"/>
        <v>3</v>
      </c>
      <c r="F11" s="117">
        <v>108</v>
      </c>
      <c r="G11" s="117"/>
    </row>
    <row r="12" spans="1:7" ht="16.2" thickBot="1" x14ac:dyDescent="0.35">
      <c r="A12" s="616"/>
      <c r="B12" s="619"/>
      <c r="C12" s="116" t="s">
        <v>77</v>
      </c>
      <c r="D12" s="117">
        <v>36</v>
      </c>
      <c r="E12" s="117">
        <f t="shared" si="0"/>
        <v>1</v>
      </c>
      <c r="F12" s="117">
        <v>36</v>
      </c>
      <c r="G12" s="117"/>
    </row>
    <row r="13" spans="1:7" ht="16.2" thickBot="1" x14ac:dyDescent="0.35">
      <c r="A13" s="616"/>
      <c r="B13" s="619"/>
      <c r="C13" s="116" t="s">
        <v>78</v>
      </c>
      <c r="D13" s="117">
        <v>36</v>
      </c>
      <c r="E13" s="117">
        <f t="shared" si="0"/>
        <v>1</v>
      </c>
      <c r="F13" s="117">
        <v>36</v>
      </c>
      <c r="G13" s="117"/>
    </row>
    <row r="14" spans="1:7" ht="16.2" thickBot="1" x14ac:dyDescent="0.35">
      <c r="A14" s="616"/>
      <c r="B14" s="619"/>
      <c r="C14" s="118" t="s">
        <v>31</v>
      </c>
      <c r="D14" s="119">
        <v>576</v>
      </c>
      <c r="E14" s="119">
        <f t="shared" si="0"/>
        <v>16</v>
      </c>
      <c r="F14" s="119"/>
      <c r="G14" s="119">
        <v>576</v>
      </c>
    </row>
    <row r="15" spans="1:7" ht="16.2" thickBot="1" x14ac:dyDescent="0.35">
      <c r="A15" s="616"/>
      <c r="B15" s="619"/>
      <c r="C15" s="120" t="s">
        <v>20</v>
      </c>
      <c r="D15" s="115">
        <v>900</v>
      </c>
      <c r="E15" s="115">
        <v>25</v>
      </c>
      <c r="F15" s="115">
        <v>396</v>
      </c>
      <c r="G15" s="115">
        <v>504</v>
      </c>
    </row>
    <row r="16" spans="1:7" ht="16.2" thickBot="1" x14ac:dyDescent="0.35">
      <c r="A16" s="616"/>
      <c r="B16" s="620"/>
      <c r="C16" s="36" t="s">
        <v>38</v>
      </c>
      <c r="D16" s="414">
        <v>140</v>
      </c>
      <c r="E16" s="414"/>
      <c r="F16" s="414"/>
      <c r="G16" s="414" t="s">
        <v>79</v>
      </c>
    </row>
    <row r="17" spans="1:7" ht="16.2" thickBot="1" x14ac:dyDescent="0.35">
      <c r="A17" s="616"/>
      <c r="B17" s="621" t="s">
        <v>32</v>
      </c>
      <c r="C17" s="412" t="s">
        <v>77</v>
      </c>
      <c r="D17" s="415">
        <v>31</v>
      </c>
      <c r="E17" s="415">
        <f>D17/31</f>
        <v>1</v>
      </c>
      <c r="F17" s="415">
        <v>31</v>
      </c>
      <c r="G17" s="415"/>
    </row>
    <row r="18" spans="1:7" ht="16.2" thickBot="1" x14ac:dyDescent="0.35">
      <c r="A18" s="616"/>
      <c r="B18" s="622"/>
      <c r="C18" s="413" t="s">
        <v>78</v>
      </c>
      <c r="D18" s="415">
        <v>31</v>
      </c>
      <c r="E18" s="415">
        <f t="shared" ref="E18:E20" si="1">D18/31</f>
        <v>1</v>
      </c>
      <c r="F18" s="415">
        <v>31</v>
      </c>
      <c r="G18" s="415"/>
    </row>
    <row r="19" spans="1:7" ht="16.2" thickBot="1" x14ac:dyDescent="0.35">
      <c r="A19" s="616"/>
      <c r="B19" s="622"/>
      <c r="C19" s="413" t="s">
        <v>80</v>
      </c>
      <c r="D19" s="415">
        <v>62</v>
      </c>
      <c r="E19" s="415">
        <f t="shared" si="1"/>
        <v>2</v>
      </c>
      <c r="F19" s="415">
        <v>62</v>
      </c>
      <c r="G19" s="415"/>
    </row>
    <row r="20" spans="1:7" ht="16.2" thickBot="1" x14ac:dyDescent="0.35">
      <c r="A20" s="616"/>
      <c r="B20" s="622"/>
      <c r="C20" s="413" t="s">
        <v>81</v>
      </c>
      <c r="D20" s="415">
        <v>62</v>
      </c>
      <c r="E20" s="415">
        <f t="shared" si="1"/>
        <v>2</v>
      </c>
      <c r="F20" s="415">
        <v>62</v>
      </c>
      <c r="G20" s="415"/>
    </row>
    <row r="21" spans="1:7" ht="19.8" customHeight="1" thickBot="1" x14ac:dyDescent="0.35">
      <c r="A21" s="616"/>
      <c r="B21" s="622"/>
      <c r="C21" s="413" t="s">
        <v>82</v>
      </c>
      <c r="D21" s="415">
        <v>31</v>
      </c>
      <c r="E21" s="415">
        <v>1</v>
      </c>
      <c r="F21" s="415">
        <v>31</v>
      </c>
      <c r="G21" s="415"/>
    </row>
    <row r="22" spans="1:7" ht="16.2" thickBot="1" x14ac:dyDescent="0.35">
      <c r="A22" s="616"/>
      <c r="B22" s="622"/>
      <c r="C22" s="118" t="s">
        <v>31</v>
      </c>
      <c r="D22" s="119">
        <v>527</v>
      </c>
      <c r="E22" s="119">
        <v>17</v>
      </c>
      <c r="F22" s="119"/>
      <c r="G22" s="119">
        <v>527</v>
      </c>
    </row>
    <row r="23" spans="1:7" ht="16.2" thickBot="1" x14ac:dyDescent="0.35">
      <c r="A23" s="617"/>
      <c r="B23" s="623"/>
      <c r="C23" s="120" t="s">
        <v>20</v>
      </c>
      <c r="D23" s="115">
        <v>744</v>
      </c>
      <c r="E23" s="115">
        <v>24</v>
      </c>
      <c r="F23" s="115">
        <v>217</v>
      </c>
      <c r="G23" s="115">
        <v>527</v>
      </c>
    </row>
  </sheetData>
  <mergeCells count="11">
    <mergeCell ref="A4:A7"/>
    <mergeCell ref="B4:B7"/>
    <mergeCell ref="A8:A23"/>
    <mergeCell ref="B8:B16"/>
    <mergeCell ref="B17:B23"/>
    <mergeCell ref="G2:G3"/>
    <mergeCell ref="A2:A3"/>
    <mergeCell ref="B2:B3"/>
    <mergeCell ref="C2:C3"/>
    <mergeCell ref="E2:E3"/>
    <mergeCell ref="F2:F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3399"/>
  </sheetPr>
  <dimension ref="A1:G32"/>
  <sheetViews>
    <sheetView topLeftCell="A16" zoomScaleNormal="100" workbookViewId="0">
      <selection activeCell="M11" sqref="M11"/>
    </sheetView>
  </sheetViews>
  <sheetFormatPr defaultRowHeight="14.4" x14ac:dyDescent="0.3"/>
  <cols>
    <col min="1" max="1" width="11" customWidth="1"/>
    <col min="3" max="3" width="52.88671875" customWidth="1"/>
  </cols>
  <sheetData>
    <row r="1" spans="1:7" x14ac:dyDescent="0.3">
      <c r="C1" t="s">
        <v>85</v>
      </c>
    </row>
    <row r="2" spans="1:7" ht="27" thickBot="1" x14ac:dyDescent="0.35">
      <c r="A2" s="440"/>
      <c r="B2" s="346" t="s">
        <v>1</v>
      </c>
      <c r="C2" s="166" t="s">
        <v>2</v>
      </c>
      <c r="D2" s="166" t="s">
        <v>3</v>
      </c>
      <c r="E2" s="166" t="s">
        <v>4</v>
      </c>
      <c r="F2" s="167" t="s">
        <v>5</v>
      </c>
      <c r="G2" s="168" t="s">
        <v>6</v>
      </c>
    </row>
    <row r="3" spans="1:7" x14ac:dyDescent="0.3">
      <c r="A3" s="624" t="s">
        <v>87</v>
      </c>
      <c r="B3" s="627" t="s">
        <v>8</v>
      </c>
      <c r="C3" s="354" t="s">
        <v>9</v>
      </c>
      <c r="D3" s="441">
        <v>18</v>
      </c>
      <c r="E3" s="442">
        <f>D3/36</f>
        <v>0.5</v>
      </c>
      <c r="F3" s="442">
        <v>18</v>
      </c>
      <c r="G3" s="443"/>
    </row>
    <row r="4" spans="1:7" x14ac:dyDescent="0.3">
      <c r="A4" s="625"/>
      <c r="B4" s="585"/>
      <c r="C4" s="13" t="s">
        <v>88</v>
      </c>
      <c r="D4" s="122">
        <v>72</v>
      </c>
      <c r="E4" s="122">
        <f t="shared" ref="E4:E9" si="0">D4/36</f>
        <v>2</v>
      </c>
      <c r="F4" s="122"/>
      <c r="G4" s="444">
        <v>72</v>
      </c>
    </row>
    <row r="5" spans="1:7" x14ac:dyDescent="0.3">
      <c r="A5" s="625"/>
      <c r="B5" s="585"/>
      <c r="C5" s="13" t="s">
        <v>89</v>
      </c>
      <c r="D5" s="14">
        <v>72</v>
      </c>
      <c r="E5" s="122">
        <f t="shared" si="0"/>
        <v>2</v>
      </c>
      <c r="F5" s="122">
        <v>36</v>
      </c>
      <c r="G5" s="445">
        <v>36</v>
      </c>
    </row>
    <row r="6" spans="1:7" x14ac:dyDescent="0.3">
      <c r="A6" s="625"/>
      <c r="B6" s="585"/>
      <c r="C6" s="13" t="s">
        <v>90</v>
      </c>
      <c r="D6" s="14">
        <v>144</v>
      </c>
      <c r="E6" s="122">
        <f t="shared" si="0"/>
        <v>4</v>
      </c>
      <c r="F6" s="122">
        <v>36</v>
      </c>
      <c r="G6" s="445">
        <v>108</v>
      </c>
    </row>
    <row r="7" spans="1:7" x14ac:dyDescent="0.3">
      <c r="A7" s="625"/>
      <c r="B7" s="585"/>
      <c r="C7" s="13" t="s">
        <v>91</v>
      </c>
      <c r="D7" s="122">
        <v>72</v>
      </c>
      <c r="E7" s="122">
        <f t="shared" si="0"/>
        <v>2</v>
      </c>
      <c r="F7" s="122"/>
      <c r="G7" s="444">
        <v>72</v>
      </c>
    </row>
    <row r="8" spans="1:7" x14ac:dyDescent="0.3">
      <c r="A8" s="625"/>
      <c r="B8" s="585"/>
      <c r="C8" s="13" t="s">
        <v>93</v>
      </c>
      <c r="D8" s="14">
        <v>72</v>
      </c>
      <c r="E8" s="122">
        <f t="shared" si="0"/>
        <v>2</v>
      </c>
      <c r="F8" s="122">
        <v>72</v>
      </c>
      <c r="G8" s="445"/>
    </row>
    <row r="9" spans="1:7" x14ac:dyDescent="0.3">
      <c r="A9" s="625"/>
      <c r="B9" s="585"/>
      <c r="C9" s="13" t="s">
        <v>94</v>
      </c>
      <c r="D9" s="14">
        <v>126</v>
      </c>
      <c r="E9" s="122">
        <f t="shared" si="0"/>
        <v>3.5</v>
      </c>
      <c r="F9" s="122">
        <v>126</v>
      </c>
      <c r="G9" s="445"/>
    </row>
    <row r="10" spans="1:7" ht="15" thickBot="1" x14ac:dyDescent="0.35">
      <c r="A10" s="626"/>
      <c r="B10" s="628"/>
      <c r="C10" s="446" t="s">
        <v>14</v>
      </c>
      <c r="D10" s="447">
        <f>SUM(D3:D9)</f>
        <v>576</v>
      </c>
      <c r="E10" s="447">
        <f>SUM(E3:E9)</f>
        <v>16</v>
      </c>
      <c r="F10" s="447">
        <f>SUM(F3:F9)</f>
        <v>288</v>
      </c>
      <c r="G10" s="448">
        <f>SUM(G3:G9)</f>
        <v>288</v>
      </c>
    </row>
    <row r="11" spans="1:7" x14ac:dyDescent="0.3">
      <c r="A11" s="629" t="s">
        <v>15</v>
      </c>
      <c r="B11" s="631" t="s">
        <v>30</v>
      </c>
      <c r="C11" s="449" t="s">
        <v>95</v>
      </c>
      <c r="D11" s="450">
        <v>18</v>
      </c>
      <c r="E11" s="451">
        <f>D11/36</f>
        <v>0.5</v>
      </c>
      <c r="F11" s="452">
        <v>54</v>
      </c>
      <c r="G11" s="453"/>
    </row>
    <row r="12" spans="1:7" x14ac:dyDescent="0.3">
      <c r="A12" s="630"/>
      <c r="B12" s="632"/>
      <c r="C12" s="123" t="s">
        <v>96</v>
      </c>
      <c r="D12" s="124">
        <v>36</v>
      </c>
      <c r="E12" s="125">
        <f t="shared" ref="E12:E22" si="1">D12/36</f>
        <v>1</v>
      </c>
      <c r="F12" s="124">
        <v>36</v>
      </c>
      <c r="G12" s="454"/>
    </row>
    <row r="13" spans="1:7" x14ac:dyDescent="0.3">
      <c r="A13" s="630"/>
      <c r="B13" s="632"/>
      <c r="C13" s="123" t="s">
        <v>97</v>
      </c>
      <c r="D13" s="124">
        <v>36</v>
      </c>
      <c r="E13" s="125">
        <f t="shared" si="1"/>
        <v>1</v>
      </c>
      <c r="F13" s="124">
        <v>36</v>
      </c>
      <c r="G13" s="454"/>
    </row>
    <row r="14" spans="1:7" x14ac:dyDescent="0.3">
      <c r="A14" s="630"/>
      <c r="B14" s="632"/>
      <c r="C14" s="123" t="s">
        <v>93</v>
      </c>
      <c r="D14" s="124">
        <v>36</v>
      </c>
      <c r="E14" s="438">
        <f t="shared" si="1"/>
        <v>1</v>
      </c>
      <c r="F14" s="124">
        <v>54</v>
      </c>
      <c r="G14" s="454"/>
    </row>
    <row r="15" spans="1:7" x14ac:dyDescent="0.3">
      <c r="A15" s="630"/>
      <c r="B15" s="632"/>
      <c r="C15" s="123" t="s">
        <v>98</v>
      </c>
      <c r="D15" s="124">
        <v>36</v>
      </c>
      <c r="E15" s="125">
        <f t="shared" si="1"/>
        <v>1</v>
      </c>
      <c r="F15" s="124">
        <v>36</v>
      </c>
      <c r="G15" s="454"/>
    </row>
    <row r="16" spans="1:7" x14ac:dyDescent="0.3">
      <c r="A16" s="630"/>
      <c r="B16" s="632"/>
      <c r="C16" s="123" t="s">
        <v>99</v>
      </c>
      <c r="D16" s="124">
        <v>18</v>
      </c>
      <c r="E16" s="125">
        <f t="shared" si="1"/>
        <v>0.5</v>
      </c>
      <c r="F16" s="126">
        <v>18</v>
      </c>
      <c r="G16" s="454"/>
    </row>
    <row r="17" spans="1:7" ht="13.8" customHeight="1" x14ac:dyDescent="0.3">
      <c r="A17" s="630"/>
      <c r="B17" s="632"/>
      <c r="C17" s="123" t="s">
        <v>100</v>
      </c>
      <c r="D17" s="124">
        <v>36</v>
      </c>
      <c r="E17" s="125">
        <f t="shared" si="1"/>
        <v>1</v>
      </c>
      <c r="F17" s="126">
        <v>36</v>
      </c>
      <c r="G17" s="454"/>
    </row>
    <row r="18" spans="1:7" ht="13.8" customHeight="1" x14ac:dyDescent="0.3">
      <c r="A18" s="630"/>
      <c r="B18" s="632"/>
      <c r="C18" s="123" t="s">
        <v>101</v>
      </c>
      <c r="D18" s="124">
        <v>18</v>
      </c>
      <c r="E18" s="125">
        <f t="shared" si="1"/>
        <v>0.5</v>
      </c>
      <c r="F18" s="126">
        <v>18</v>
      </c>
      <c r="G18" s="454"/>
    </row>
    <row r="19" spans="1:7" ht="13.8" customHeight="1" x14ac:dyDescent="0.3">
      <c r="A19" s="630"/>
      <c r="B19" s="632"/>
      <c r="C19" s="123" t="s">
        <v>102</v>
      </c>
      <c r="D19" s="124">
        <v>36</v>
      </c>
      <c r="E19" s="125">
        <f t="shared" si="1"/>
        <v>1</v>
      </c>
      <c r="F19" s="126">
        <v>54</v>
      </c>
      <c r="G19" s="454"/>
    </row>
    <row r="20" spans="1:7" ht="13.8" customHeight="1" x14ac:dyDescent="0.3">
      <c r="A20" s="630"/>
      <c r="B20" s="632"/>
      <c r="C20" s="127" t="s">
        <v>103</v>
      </c>
      <c r="D20" s="124">
        <v>18</v>
      </c>
      <c r="E20" s="125">
        <f t="shared" si="1"/>
        <v>0.5</v>
      </c>
      <c r="F20" s="126">
        <v>18</v>
      </c>
      <c r="G20" s="454"/>
    </row>
    <row r="21" spans="1:7" ht="13.8" customHeight="1" x14ac:dyDescent="0.3">
      <c r="A21" s="630"/>
      <c r="B21" s="632"/>
      <c r="C21" s="123" t="s">
        <v>104</v>
      </c>
      <c r="D21" s="124">
        <v>36</v>
      </c>
      <c r="E21" s="125">
        <f t="shared" si="1"/>
        <v>1</v>
      </c>
      <c r="F21" s="126">
        <v>36</v>
      </c>
      <c r="G21" s="454"/>
    </row>
    <row r="22" spans="1:7" ht="15.6" x14ac:dyDescent="0.3">
      <c r="A22" s="630"/>
      <c r="B22" s="632"/>
      <c r="C22" s="272" t="s">
        <v>31</v>
      </c>
      <c r="D22" s="99">
        <v>576</v>
      </c>
      <c r="E22" s="30">
        <f t="shared" si="1"/>
        <v>16</v>
      </c>
      <c r="F22" s="99"/>
      <c r="G22" s="154">
        <v>504</v>
      </c>
    </row>
    <row r="23" spans="1:7" ht="15.6" x14ac:dyDescent="0.3">
      <c r="A23" s="630"/>
      <c r="B23" s="632"/>
      <c r="C23" s="439" t="s">
        <v>20</v>
      </c>
      <c r="D23" s="100">
        <f>SUM(D11:D22)</f>
        <v>900</v>
      </c>
      <c r="E23" s="100">
        <f>SUM(E11:E22)</f>
        <v>25</v>
      </c>
      <c r="F23" s="100">
        <f>SUM(F11:F22)</f>
        <v>396</v>
      </c>
      <c r="G23" s="155">
        <f>SUM(G11:G22)</f>
        <v>504</v>
      </c>
    </row>
    <row r="24" spans="1:7" ht="15" thickBot="1" x14ac:dyDescent="0.35">
      <c r="A24" s="630"/>
      <c r="B24" s="633"/>
      <c r="C24" s="90" t="s">
        <v>38</v>
      </c>
      <c r="D24" s="156">
        <v>140</v>
      </c>
      <c r="E24" s="156"/>
      <c r="F24" s="156"/>
      <c r="G24" s="157">
        <v>140</v>
      </c>
    </row>
    <row r="25" spans="1:7" x14ac:dyDescent="0.3">
      <c r="A25" s="630"/>
      <c r="B25" s="634" t="s">
        <v>32</v>
      </c>
      <c r="C25" s="455" t="s">
        <v>96</v>
      </c>
      <c r="D25" s="456">
        <v>31</v>
      </c>
      <c r="E25" s="457">
        <v>1</v>
      </c>
      <c r="F25" s="458">
        <v>31</v>
      </c>
      <c r="G25" s="459"/>
    </row>
    <row r="26" spans="1:7" x14ac:dyDescent="0.3">
      <c r="A26" s="630"/>
      <c r="B26" s="635"/>
      <c r="C26" s="128" t="s">
        <v>105</v>
      </c>
      <c r="D26" s="129">
        <v>62</v>
      </c>
      <c r="E26" s="133">
        <f t="shared" ref="E26:E31" si="2">D26/31</f>
        <v>2</v>
      </c>
      <c r="F26" s="419">
        <v>62</v>
      </c>
      <c r="G26" s="460"/>
    </row>
    <row r="27" spans="1:7" x14ac:dyDescent="0.3">
      <c r="A27" s="630"/>
      <c r="B27" s="636"/>
      <c r="C27" s="128" t="s">
        <v>106</v>
      </c>
      <c r="D27" s="129">
        <v>31</v>
      </c>
      <c r="E27" s="133">
        <v>1</v>
      </c>
      <c r="F27" s="419">
        <v>31</v>
      </c>
      <c r="G27" s="460"/>
    </row>
    <row r="28" spans="1:7" x14ac:dyDescent="0.3">
      <c r="A28" s="630"/>
      <c r="B28" s="636"/>
      <c r="C28" s="128" t="s">
        <v>102</v>
      </c>
      <c r="D28" s="129">
        <v>93</v>
      </c>
      <c r="E28" s="133">
        <f t="shared" si="2"/>
        <v>3</v>
      </c>
      <c r="F28" s="419">
        <v>93</v>
      </c>
      <c r="G28" s="460"/>
    </row>
    <row r="29" spans="1:7" x14ac:dyDescent="0.3">
      <c r="A29" s="630"/>
      <c r="B29" s="636"/>
      <c r="C29" s="130" t="s">
        <v>103</v>
      </c>
      <c r="D29" s="129">
        <v>31</v>
      </c>
      <c r="E29" s="133">
        <f t="shared" si="2"/>
        <v>1</v>
      </c>
      <c r="F29" s="419">
        <v>31</v>
      </c>
      <c r="G29" s="460"/>
    </row>
    <row r="30" spans="1:7" x14ac:dyDescent="0.3">
      <c r="A30" s="630"/>
      <c r="B30" s="636"/>
      <c r="C30" s="128" t="s">
        <v>107</v>
      </c>
      <c r="D30" s="129">
        <v>31</v>
      </c>
      <c r="E30" s="133">
        <f t="shared" si="2"/>
        <v>1</v>
      </c>
      <c r="F30" s="419">
        <v>31</v>
      </c>
      <c r="G30" s="460"/>
    </row>
    <row r="31" spans="1:7" ht="15.6" x14ac:dyDescent="0.3">
      <c r="A31" s="630"/>
      <c r="B31" s="636"/>
      <c r="C31" s="272" t="s">
        <v>31</v>
      </c>
      <c r="D31" s="131">
        <v>496</v>
      </c>
      <c r="E31" s="132">
        <f t="shared" si="2"/>
        <v>16</v>
      </c>
      <c r="F31" s="132"/>
      <c r="G31" s="154">
        <v>496</v>
      </c>
    </row>
    <row r="32" spans="1:7" ht="15" thickBot="1" x14ac:dyDescent="0.35">
      <c r="A32" s="630"/>
      <c r="B32" s="637"/>
      <c r="C32" s="19" t="s">
        <v>20</v>
      </c>
      <c r="D32" s="447">
        <f>SUM(D25:D31)</f>
        <v>775</v>
      </c>
      <c r="E32" s="447">
        <f>SUM(E25:E31)</f>
        <v>25</v>
      </c>
      <c r="F32" s="447">
        <f>SUM(F25:F31)</f>
        <v>279</v>
      </c>
      <c r="G32" s="448">
        <f>SUM(G25:G31)</f>
        <v>496</v>
      </c>
    </row>
  </sheetData>
  <mergeCells count="5">
    <mergeCell ref="A3:A10"/>
    <mergeCell ref="B3:B10"/>
    <mergeCell ref="A11:A32"/>
    <mergeCell ref="B11:B24"/>
    <mergeCell ref="B25:B3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3399"/>
  </sheetPr>
  <dimension ref="A1:H17"/>
  <sheetViews>
    <sheetView tabSelected="1" zoomScaleNormal="100" workbookViewId="0">
      <selection activeCell="L10" sqref="L10"/>
    </sheetView>
  </sheetViews>
  <sheetFormatPr defaultRowHeight="14.4" x14ac:dyDescent="0.3"/>
  <cols>
    <col min="1" max="1" width="11" customWidth="1"/>
    <col min="3" max="3" width="52.88671875" customWidth="1"/>
  </cols>
  <sheetData>
    <row r="1" spans="1:8" x14ac:dyDescent="0.3">
      <c r="C1" t="s">
        <v>108</v>
      </c>
    </row>
    <row r="2" spans="1:8" ht="26.4" x14ac:dyDescent="0.3">
      <c r="A2" s="4"/>
      <c r="B2" s="5" t="s">
        <v>1</v>
      </c>
      <c r="C2" s="6" t="s">
        <v>2</v>
      </c>
      <c r="D2" s="6" t="s">
        <v>3</v>
      </c>
      <c r="E2" s="6" t="s">
        <v>4</v>
      </c>
      <c r="F2" s="7" t="s">
        <v>5</v>
      </c>
      <c r="G2" s="142" t="s">
        <v>118</v>
      </c>
      <c r="H2" s="142" t="s">
        <v>119</v>
      </c>
    </row>
    <row r="3" spans="1:8" ht="15.6" x14ac:dyDescent="0.3">
      <c r="A3" s="584" t="s">
        <v>109</v>
      </c>
      <c r="B3" s="585" t="s">
        <v>8</v>
      </c>
      <c r="C3" s="91" t="s">
        <v>9</v>
      </c>
      <c r="D3" s="134">
        <v>18</v>
      </c>
      <c r="E3" s="135">
        <f>D3/36</f>
        <v>0.5</v>
      </c>
      <c r="F3" s="135">
        <v>18</v>
      </c>
      <c r="G3" s="135"/>
      <c r="H3" s="135"/>
    </row>
    <row r="4" spans="1:8" ht="15.6" x14ac:dyDescent="0.3">
      <c r="A4" s="584"/>
      <c r="B4" s="585"/>
      <c r="C4" s="91" t="s">
        <v>110</v>
      </c>
      <c r="D4" s="134">
        <v>36</v>
      </c>
      <c r="E4" s="135">
        <f t="shared" ref="E4:E6" si="0">D4/36</f>
        <v>1</v>
      </c>
      <c r="F4" s="135">
        <v>36</v>
      </c>
      <c r="G4" s="135"/>
      <c r="H4" s="135"/>
    </row>
    <row r="5" spans="1:8" ht="15.6" x14ac:dyDescent="0.3">
      <c r="A5" s="584"/>
      <c r="B5" s="585"/>
      <c r="C5" s="91" t="s">
        <v>111</v>
      </c>
      <c r="D5" s="134">
        <v>72</v>
      </c>
      <c r="E5" s="135">
        <f t="shared" si="0"/>
        <v>2</v>
      </c>
      <c r="F5" s="135"/>
      <c r="G5" s="135">
        <v>72</v>
      </c>
      <c r="H5" s="135"/>
    </row>
    <row r="6" spans="1:8" ht="15.6" x14ac:dyDescent="0.3">
      <c r="A6" s="584"/>
      <c r="B6" s="585"/>
      <c r="C6" s="91" t="s">
        <v>112</v>
      </c>
      <c r="D6" s="134">
        <v>450</v>
      </c>
      <c r="E6" s="135">
        <f t="shared" si="0"/>
        <v>12.5</v>
      </c>
      <c r="F6" s="135"/>
      <c r="G6" s="135">
        <v>450</v>
      </c>
      <c r="H6" s="135"/>
    </row>
    <row r="7" spans="1:8" ht="15.6" x14ac:dyDescent="0.3">
      <c r="A7" s="584"/>
      <c r="B7" s="586"/>
      <c r="C7" s="93" t="s">
        <v>14</v>
      </c>
      <c r="D7" s="136">
        <f>SUM(D3:D6)</f>
        <v>576</v>
      </c>
      <c r="E7" s="136">
        <f>SUM(E3:E6)</f>
        <v>16</v>
      </c>
      <c r="F7" s="136">
        <f>SUM(F3:F6)</f>
        <v>54</v>
      </c>
      <c r="G7" s="136">
        <f>SUM(G3:G6)</f>
        <v>522</v>
      </c>
      <c r="H7" s="271"/>
    </row>
    <row r="8" spans="1:8" ht="15.6" x14ac:dyDescent="0.3">
      <c r="A8" s="587" t="s">
        <v>15</v>
      </c>
      <c r="B8" s="588" t="s">
        <v>30</v>
      </c>
      <c r="C8" s="137" t="s">
        <v>113</v>
      </c>
      <c r="D8" s="85">
        <v>198</v>
      </c>
      <c r="E8" s="138">
        <f>D8/36</f>
        <v>5.5</v>
      </c>
      <c r="F8" s="85"/>
      <c r="G8" s="138">
        <v>198</v>
      </c>
      <c r="H8" s="138"/>
    </row>
    <row r="9" spans="1:8" ht="15.6" x14ac:dyDescent="0.3">
      <c r="A9" s="587"/>
      <c r="B9" s="589"/>
      <c r="C9" s="137" t="s">
        <v>114</v>
      </c>
      <c r="D9" s="85">
        <v>90</v>
      </c>
      <c r="E9" s="138">
        <f t="shared" ref="E9:E10" si="1">D9/36</f>
        <v>2.5</v>
      </c>
      <c r="F9" s="85">
        <v>90</v>
      </c>
      <c r="G9" s="138"/>
      <c r="H9" s="138"/>
    </row>
    <row r="10" spans="1:8" ht="15.6" x14ac:dyDescent="0.3">
      <c r="A10" s="587"/>
      <c r="B10" s="589"/>
      <c r="C10" s="272" t="s">
        <v>31</v>
      </c>
      <c r="D10" s="139">
        <v>612</v>
      </c>
      <c r="E10" s="140">
        <f t="shared" si="1"/>
        <v>17</v>
      </c>
      <c r="F10" s="140"/>
      <c r="G10" s="140"/>
      <c r="H10" s="140">
        <v>612</v>
      </c>
    </row>
    <row r="11" spans="1:8" ht="15.6" x14ac:dyDescent="0.3">
      <c r="A11" s="587"/>
      <c r="B11" s="589"/>
      <c r="C11" s="33" t="s">
        <v>20</v>
      </c>
      <c r="D11" s="136">
        <f>SUM(D8:D10)</f>
        <v>900</v>
      </c>
      <c r="E11" s="136">
        <f>SUM(E8:E10)</f>
        <v>25</v>
      </c>
      <c r="F11" s="136">
        <f>SUM(F8:F10)</f>
        <v>90</v>
      </c>
      <c r="G11" s="136">
        <f>SUM(G8:G10)</f>
        <v>198</v>
      </c>
      <c r="H11" s="136">
        <f>SUM(H10)</f>
        <v>612</v>
      </c>
    </row>
    <row r="12" spans="1:8" ht="15.6" x14ac:dyDescent="0.3">
      <c r="A12" s="587"/>
      <c r="B12" s="589"/>
      <c r="C12" s="26" t="s">
        <v>38</v>
      </c>
      <c r="D12" s="138">
        <v>175</v>
      </c>
      <c r="E12" s="138"/>
      <c r="F12" s="138"/>
      <c r="G12" s="138"/>
      <c r="H12" s="138">
        <v>175</v>
      </c>
    </row>
    <row r="13" spans="1:8" ht="15.6" x14ac:dyDescent="0.3">
      <c r="A13" s="587"/>
      <c r="B13" s="638" t="s">
        <v>32</v>
      </c>
      <c r="C13" s="273" t="s">
        <v>117</v>
      </c>
      <c r="D13" s="141">
        <v>93</v>
      </c>
      <c r="E13" s="141">
        <f>D13/31</f>
        <v>3</v>
      </c>
      <c r="F13" s="141">
        <v>93</v>
      </c>
      <c r="G13" s="141"/>
      <c r="H13" s="141"/>
    </row>
    <row r="14" spans="1:8" ht="15.6" x14ac:dyDescent="0.3">
      <c r="A14" s="587"/>
      <c r="B14" s="592"/>
      <c r="C14" s="128" t="s">
        <v>113</v>
      </c>
      <c r="D14" s="141">
        <v>93</v>
      </c>
      <c r="E14" s="141">
        <f t="shared" ref="E14:E15" si="2">D14/31</f>
        <v>3</v>
      </c>
      <c r="F14" s="141"/>
      <c r="G14" s="141">
        <v>93</v>
      </c>
      <c r="H14" s="141"/>
    </row>
    <row r="15" spans="1:8" ht="15.6" x14ac:dyDescent="0.3">
      <c r="A15" s="587"/>
      <c r="B15" s="592"/>
      <c r="C15" s="128" t="s">
        <v>114</v>
      </c>
      <c r="D15" s="141">
        <v>62</v>
      </c>
      <c r="E15" s="141">
        <f t="shared" si="2"/>
        <v>2</v>
      </c>
      <c r="F15" s="141">
        <v>62</v>
      </c>
      <c r="G15" s="141"/>
      <c r="H15" s="141"/>
    </row>
    <row r="16" spans="1:8" ht="15.6" x14ac:dyDescent="0.3">
      <c r="A16" s="587"/>
      <c r="B16" s="592"/>
      <c r="C16" s="272" t="s">
        <v>31</v>
      </c>
      <c r="D16" s="140">
        <v>527</v>
      </c>
      <c r="E16" s="140">
        <f>D16/31</f>
        <v>17</v>
      </c>
      <c r="F16" s="140"/>
      <c r="G16" s="140"/>
      <c r="H16" s="140">
        <v>527</v>
      </c>
    </row>
    <row r="17" spans="1:8" ht="15.6" x14ac:dyDescent="0.3">
      <c r="A17" s="587"/>
      <c r="B17" s="592"/>
      <c r="C17" s="33" t="s">
        <v>20</v>
      </c>
      <c r="D17" s="136">
        <f>SUM(D13:D16)</f>
        <v>775</v>
      </c>
      <c r="E17" s="136">
        <f>SUM(E13:E16)</f>
        <v>25</v>
      </c>
      <c r="F17" s="136">
        <f>SUM(F13:F16)</f>
        <v>155</v>
      </c>
      <c r="G17" s="136">
        <f>SUM(G13:G16)</f>
        <v>93</v>
      </c>
      <c r="H17" s="136">
        <f>SUM(H16)</f>
        <v>527</v>
      </c>
    </row>
  </sheetData>
  <mergeCells count="5">
    <mergeCell ref="A3:A7"/>
    <mergeCell ref="B3:B7"/>
    <mergeCell ref="A8:A17"/>
    <mergeCell ref="B8:B12"/>
    <mergeCell ref="B13:B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22</vt:i4>
      </vt:variant>
    </vt:vector>
  </HeadingPairs>
  <TitlesOfParts>
    <vt:vector size="22" baseType="lpstr">
      <vt:lpstr>Asztalos</vt:lpstr>
      <vt:lpstr>Kőműves</vt:lpstr>
      <vt:lpstr>festő</vt:lpstr>
      <vt:lpstr>kereskedelmi értékesítő</vt:lpstr>
      <vt:lpstr>villanyszerelő</vt:lpstr>
      <vt:lpstr>gépi forgácsoló</vt:lpstr>
      <vt:lpstr>hegesztő</vt:lpstr>
      <vt:lpstr>szoci</vt:lpstr>
      <vt:lpstr>pincér</vt:lpstr>
      <vt:lpstr>szakács</vt:lpstr>
      <vt:lpstr>ggytt</vt:lpstr>
      <vt:lpstr>info</vt:lpstr>
      <vt:lpstr>fodrász</vt:lpstr>
      <vt:lpstr>kozmetikus</vt:lpstr>
      <vt:lpstr>kereskedő</vt:lpstr>
      <vt:lpstr>vállalkozás 5 éves </vt:lpstr>
      <vt:lpstr>2 éves vállalkozás</vt:lpstr>
      <vt:lpstr>ápoló</vt:lpstr>
      <vt:lpstr>rendész</vt:lpstr>
      <vt:lpstr>Kisgyermek gondozó</vt:lpstr>
      <vt:lpstr>vendégtéri szaktechnikus</vt:lpstr>
      <vt:lpstr>szakács szt.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GyJK</dc:creator>
  <cp:lastModifiedBy>Lenkei Diána</cp:lastModifiedBy>
  <dcterms:created xsi:type="dcterms:W3CDTF">2024-08-20T13:14:21Z</dcterms:created>
  <dcterms:modified xsi:type="dcterms:W3CDTF">2024-08-23T17:37:08Z</dcterms:modified>
</cp:coreProperties>
</file>